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te29\Desktop\"/>
    </mc:Choice>
  </mc:AlternateContent>
  <bookViews>
    <workbookView xWindow="4005" yWindow="-120" windowWidth="10275" windowHeight="8130" activeTab="2"/>
  </bookViews>
  <sheets>
    <sheet name="5A" sheetId="29" r:id="rId1"/>
    <sheet name="5B" sheetId="32" r:id="rId2"/>
    <sheet name="１９" sheetId="31" r:id="rId3"/>
    <sheet name="データ" sheetId="17" r:id="rId4"/>
    <sheet name="都道府県名" sheetId="9" state="hidden" r:id="rId5"/>
  </sheets>
  <definedNames>
    <definedName name="G">データ!$F$2:$F$9</definedName>
    <definedName name="_xlnm.Print_Area" localSheetId="2">'１９'!$A$1:$U$61</definedName>
    <definedName name="_xlnm.Print_Area" localSheetId="0">'5A'!$A$1:$T$78</definedName>
    <definedName name="_xlnm.Print_Area" localSheetId="1">'5B'!$A$1:$T$78</definedName>
    <definedName name="_xlnm.Print_Area">#REF!</definedName>
    <definedName name="team" localSheetId="4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データ!$D$2:$D$39</definedName>
    <definedName name="チーム">データ!$B$2:$B$27</definedName>
    <definedName name="会場">データ!$F$2:$F$3</definedName>
    <definedName name="記録員">データ!$E$2:$E$13</definedName>
    <definedName name="球場">データ!$F$2:$F$5</definedName>
    <definedName name="試合日">データ!$G$2:$G$4</definedName>
    <definedName name="審判">データ!$D$2:$D$19</definedName>
    <definedName name="審判員">データ!$D$2:$D$11</definedName>
    <definedName name="男子">データ!$B$2:$B$11</definedName>
    <definedName name="日付">データ!$G$2:$G$3</definedName>
  </definedNames>
  <calcPr calcId="152511"/>
</workbook>
</file>

<file path=xl/calcChain.xml><?xml version="1.0" encoding="utf-8"?>
<calcChain xmlns="http://schemas.openxmlformats.org/spreadsheetml/2006/main">
  <c r="B48" i="31" l="1"/>
  <c r="S47" i="31"/>
  <c r="B46" i="31"/>
  <c r="S45" i="31"/>
  <c r="Q43" i="31"/>
  <c r="B64" i="32"/>
  <c r="S63" i="32"/>
  <c r="B62" i="32"/>
  <c r="S61" i="32"/>
  <c r="Q59" i="32"/>
  <c r="B46" i="32"/>
  <c r="S45" i="32"/>
  <c r="B44" i="32"/>
  <c r="S43" i="32"/>
  <c r="Q41" i="32"/>
  <c r="B28" i="32"/>
  <c r="S27" i="32"/>
  <c r="B26" i="32"/>
  <c r="S25" i="32"/>
  <c r="Q23" i="32"/>
  <c r="B10" i="32"/>
  <c r="S9" i="32"/>
  <c r="B8" i="32"/>
  <c r="S7" i="32"/>
  <c r="Q5" i="32"/>
  <c r="K2" i="32"/>
  <c r="B1" i="32"/>
  <c r="B10" i="31"/>
  <c r="S9" i="31"/>
  <c r="B8" i="31"/>
  <c r="S7" i="31"/>
  <c r="Q5" i="31"/>
  <c r="B29" i="31"/>
  <c r="S28" i="31"/>
  <c r="B27" i="31"/>
  <c r="S26" i="31"/>
  <c r="Q24" i="31"/>
  <c r="K2" i="31"/>
  <c r="B1" i="31"/>
  <c r="B64" i="29"/>
  <c r="S63" i="29"/>
  <c r="B62" i="29"/>
  <c r="S61" i="29"/>
  <c r="Q59" i="29"/>
  <c r="B46" i="29"/>
  <c r="S45" i="29"/>
  <c r="B44" i="29"/>
  <c r="S43" i="29"/>
  <c r="Q41" i="29"/>
  <c r="B28" i="29"/>
  <c r="S27" i="29"/>
  <c r="B26" i="29"/>
  <c r="S25" i="29"/>
  <c r="Q23" i="29"/>
  <c r="B10" i="29"/>
  <c r="S9" i="29"/>
  <c r="B8" i="29"/>
  <c r="S7" i="29"/>
  <c r="Q5" i="29"/>
  <c r="K2" i="29"/>
  <c r="B1" i="2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1" i="9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7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7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2.xml><?xml version="1.0" encoding="utf-8"?>
<comments xmlns="http://schemas.openxmlformats.org/spreadsheetml/2006/main">
  <authors>
    <author>総務サービス事務利用端末</author>
  </authors>
  <commentList>
    <comment ref="F7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7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<sst xmlns="http://schemas.openxmlformats.org/spreadsheetml/2006/main" count="668" uniqueCount="186">
  <si>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</si>
  <si>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</si>
  <si>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</si>
  <si>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</si>
  <si>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</si>
  <si>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</si>
  <si>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</si>
  <si>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</si>
  <si>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</si>
  <si>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</si>
  <si>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</si>
  <si>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</si>
  <si>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</si>
  <si>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</si>
  <si>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</si>
  <si>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</si>
  <si>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</si>
  <si>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</si>
  <si>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</si>
  <si>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</si>
  <si>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</si>
  <si>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</si>
  <si>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</si>
  <si>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</si>
  <si>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</si>
  <si>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</si>
  <si>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</si>
  <si>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</si>
  <si>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</si>
  <si>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</si>
  <si>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</si>
  <si>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</si>
  <si>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</si>
  <si>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</si>
  <si>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</si>
  <si>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</si>
  <si>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</si>
  <si>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</si>
  <si>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</si>
  <si>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</si>
  <si>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</si>
  <si>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</si>
  <si>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</si>
  <si>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</si>
  <si>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</si>
  <si>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</si>
  <si>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</si>
  <si>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</si>
  <si>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</si>
  <si>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</si>
  <si>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</si>
  <si>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</si>
  <si>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</si>
  <si>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</si>
  <si>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</si>
  <si>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</si>
  <si>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</si>
  <si>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</si>
  <si>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</si>
  <si>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</si>
  <si>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</si>
  <si>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</si>
  <si>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</si>
  <si>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</si>
  <si>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</si>
  <si>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</si>
  <si>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</si>
  <si>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</si>
  <si>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</si>
  <si>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</si>
  <si>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</si>
  <si>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</si>
  <si>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</si>
  <si>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審判員</t>
    <rPh sb="0" eb="3">
      <t>シンパンイン</t>
    </rPh>
    <phoneticPr fontId="1"/>
  </si>
  <si>
    <t>記録員</t>
    <rPh sb="0" eb="3">
      <t>キロクイン</t>
    </rPh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</si>
  <si>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</si>
  <si>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</si>
  <si>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</si>
  <si>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</si>
  <si>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</si>
  <si>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</si>
  <si>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チーム</t>
    <phoneticPr fontId="1"/>
  </si>
  <si>
    <t>　</t>
    <phoneticPr fontId="1"/>
  </si>
  <si>
    <t>球場名</t>
    <rPh sb="0" eb="2">
      <t>キュウジョウ</t>
    </rPh>
    <rPh sb="2" eb="3">
      <t>メイ</t>
    </rPh>
    <phoneticPr fontId="1"/>
  </si>
  <si>
    <t>佐賀</t>
    <rPh sb="0" eb="2">
      <t>サガ</t>
    </rPh>
    <phoneticPr fontId="1"/>
  </si>
  <si>
    <t>愛敬薬局</t>
    <rPh sb="0" eb="2">
      <t>アイケイ</t>
    </rPh>
    <rPh sb="2" eb="4">
      <t>ヤッキョク</t>
    </rPh>
    <phoneticPr fontId="1"/>
  </si>
  <si>
    <t>佐賀スラッガー</t>
    <rPh sb="0" eb="2">
      <t>サガ</t>
    </rPh>
    <phoneticPr fontId="1"/>
  </si>
  <si>
    <t>サムライズ</t>
    <phoneticPr fontId="1"/>
  </si>
  <si>
    <t>（１回戦）</t>
    <rPh sb="2" eb="4">
      <t>カイセン</t>
    </rPh>
    <phoneticPr fontId="1"/>
  </si>
  <si>
    <t>（準決勝戦）</t>
    <rPh sb="1" eb="4">
      <t>ジュンケッショウ</t>
    </rPh>
    <phoneticPr fontId="1"/>
  </si>
  <si>
    <t>（決勝戦）</t>
    <rPh sb="1" eb="3">
      <t>ケッショウ</t>
    </rPh>
    <rPh sb="3" eb="4">
      <t>イクサ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</si>
  <si>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</si>
  <si>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佐賀県武雄市</t>
    <rPh sb="0" eb="3">
      <t>サガケン</t>
    </rPh>
    <rPh sb="3" eb="6">
      <t>タケオシ</t>
    </rPh>
    <phoneticPr fontId="1"/>
  </si>
  <si>
    <t>トヨタ紡織九州㈱</t>
    <rPh sb="3" eb="5">
      <t>ボウショク</t>
    </rPh>
    <rPh sb="5" eb="7">
      <t>キュウシュウ</t>
    </rPh>
    <phoneticPr fontId="1"/>
  </si>
  <si>
    <t>（２回戦）</t>
    <rPh sb="2" eb="4">
      <t>カイセン</t>
    </rPh>
    <phoneticPr fontId="1"/>
  </si>
  <si>
    <t>佐賀県庁</t>
    <rPh sb="0" eb="2">
      <t>サガ</t>
    </rPh>
    <rPh sb="2" eb="4">
      <t>ケンチョウ</t>
    </rPh>
    <phoneticPr fontId="1"/>
  </si>
  <si>
    <t>白岩運動広場Ａ</t>
    <rPh sb="0" eb="2">
      <t>シライワ</t>
    </rPh>
    <rPh sb="2" eb="4">
      <t>ウンドウ</t>
    </rPh>
    <rPh sb="4" eb="6">
      <t>ヒロバ</t>
    </rPh>
    <phoneticPr fontId="1"/>
  </si>
  <si>
    <t>白岩運動広場Ｂ</t>
    <rPh sb="0" eb="2">
      <t>シライワ</t>
    </rPh>
    <rPh sb="2" eb="4">
      <t>ウンドウ</t>
    </rPh>
    <rPh sb="4" eb="6">
      <t>ヒロバ</t>
    </rPh>
    <phoneticPr fontId="1"/>
  </si>
  <si>
    <t>㈱ミゾタ</t>
    <phoneticPr fontId="1"/>
  </si>
  <si>
    <t>Ｓｅｒｉｏｕｓ</t>
    <phoneticPr fontId="1"/>
  </si>
  <si>
    <t>虎っキーズ</t>
    <rPh sb="0" eb="1">
      <t>トラ</t>
    </rPh>
    <phoneticPr fontId="1"/>
  </si>
  <si>
    <t>伊万里クラブ</t>
    <rPh sb="0" eb="3">
      <t>イマリ</t>
    </rPh>
    <phoneticPr fontId="1"/>
  </si>
  <si>
    <t xml:space="preserve"> </t>
    <phoneticPr fontId="1"/>
  </si>
  <si>
    <t>第６２回全日本総合男子ソフトボール選手権大会佐賀県予選会</t>
    <rPh sb="0" eb="1">
      <t>ダイ</t>
    </rPh>
    <rPh sb="3" eb="4">
      <t>カイ</t>
    </rPh>
    <rPh sb="4" eb="7">
      <t>ゼンニホン</t>
    </rPh>
    <rPh sb="7" eb="9">
      <t>ソウゴウ</t>
    </rPh>
    <rPh sb="9" eb="11">
      <t>ダンシ</t>
    </rPh>
    <rPh sb="17" eb="20">
      <t>センシュケン</t>
    </rPh>
    <rPh sb="20" eb="22">
      <t>タイカイ</t>
    </rPh>
    <rPh sb="22" eb="25">
      <t>サガケン</t>
    </rPh>
    <rPh sb="25" eb="28">
      <t>ヨセンカイ</t>
    </rPh>
    <phoneticPr fontId="1"/>
  </si>
  <si>
    <t>㈱佐賀鉄工所</t>
    <rPh sb="1" eb="3">
      <t>サガ</t>
    </rPh>
    <rPh sb="3" eb="6">
      <t>テッコウショ</t>
    </rPh>
    <phoneticPr fontId="1"/>
  </si>
  <si>
    <t>唐津教友ソフトボールクラブ</t>
    <rPh sb="0" eb="2">
      <t>カラツ</t>
    </rPh>
    <rPh sb="2" eb="4">
      <t>キョウユウ</t>
    </rPh>
    <phoneticPr fontId="1"/>
  </si>
  <si>
    <t>インズパークスＩＰ倶楽部</t>
    <rPh sb="9" eb="12">
      <t>クラブ</t>
    </rPh>
    <phoneticPr fontId="1"/>
  </si>
  <si>
    <t>坂井浩二</t>
    <rPh sb="0" eb="2">
      <t>サカイ</t>
    </rPh>
    <rPh sb="2" eb="4">
      <t>コウジ</t>
    </rPh>
    <phoneticPr fontId="1"/>
  </si>
  <si>
    <t>樋口貴彦</t>
    <rPh sb="0" eb="2">
      <t>ヒグチ</t>
    </rPh>
    <rPh sb="2" eb="4">
      <t>タカヒコ</t>
    </rPh>
    <phoneticPr fontId="1"/>
  </si>
  <si>
    <t>坪上貴広、片渕翔也</t>
    <rPh sb="0" eb="1">
      <t>ツボ</t>
    </rPh>
    <rPh sb="1" eb="2">
      <t>カミ</t>
    </rPh>
    <rPh sb="2" eb="4">
      <t>タカヒロ</t>
    </rPh>
    <rPh sb="5" eb="7">
      <t>カタフチ</t>
    </rPh>
    <rPh sb="7" eb="9">
      <t>ショウヤ</t>
    </rPh>
    <phoneticPr fontId="1"/>
  </si>
  <si>
    <t>山中美千夫、●横田壮光</t>
    <rPh sb="0" eb="2">
      <t>ヤマナカ</t>
    </rPh>
    <rPh sb="2" eb="5">
      <t>ミチオ</t>
    </rPh>
    <rPh sb="7" eb="9">
      <t>ヨコタ</t>
    </rPh>
    <rPh sb="9" eb="10">
      <t>ソウ</t>
    </rPh>
    <rPh sb="10" eb="11">
      <t>ミツ</t>
    </rPh>
    <phoneticPr fontId="1"/>
  </si>
  <si>
    <t>○新郷裕士</t>
    <rPh sb="1" eb="3">
      <t>シンゴウ</t>
    </rPh>
    <rPh sb="3" eb="5">
      <t>ヒロシ</t>
    </rPh>
    <phoneticPr fontId="1"/>
  </si>
  <si>
    <t>木村正彦、田中奨馬</t>
    <rPh sb="0" eb="2">
      <t>キムラ</t>
    </rPh>
    <rPh sb="2" eb="4">
      <t>マサヒコ</t>
    </rPh>
    <rPh sb="5" eb="7">
      <t>タナカ</t>
    </rPh>
    <rPh sb="7" eb="8">
      <t>ススム</t>
    </rPh>
    <rPh sb="8" eb="9">
      <t>ウマ</t>
    </rPh>
    <phoneticPr fontId="1"/>
  </si>
  <si>
    <t>７回一死サヨナラ</t>
    <rPh sb="1" eb="2">
      <t>カイ</t>
    </rPh>
    <rPh sb="2" eb="4">
      <t>イッシ</t>
    </rPh>
    <phoneticPr fontId="1"/>
  </si>
  <si>
    <t>Ｓｅｒｉｏｕｓ</t>
  </si>
  <si>
    <t>高木伸雄</t>
    <rPh sb="0" eb="2">
      <t>タカギ</t>
    </rPh>
    <rPh sb="2" eb="4">
      <t>ノブオ</t>
    </rPh>
    <phoneticPr fontId="1"/>
  </si>
  <si>
    <t>松永孝一</t>
    <rPh sb="0" eb="2">
      <t>マツナガ</t>
    </rPh>
    <rPh sb="2" eb="4">
      <t>コウイチ</t>
    </rPh>
    <phoneticPr fontId="1"/>
  </si>
  <si>
    <t>枝川慎太郎</t>
    <rPh sb="0" eb="2">
      <t>エダガワ</t>
    </rPh>
    <rPh sb="2" eb="5">
      <t>シンタロウ</t>
    </rPh>
    <phoneticPr fontId="1"/>
  </si>
  <si>
    <t>前田裕介</t>
    <rPh sb="0" eb="2">
      <t>マエダ</t>
    </rPh>
    <rPh sb="2" eb="4">
      <t>ユウスケ</t>
    </rPh>
    <phoneticPr fontId="1"/>
  </si>
  <si>
    <t>中島拳</t>
    <rPh sb="0" eb="2">
      <t>ナカシマ</t>
    </rPh>
    <rPh sb="2" eb="3">
      <t>コブシ</t>
    </rPh>
    <phoneticPr fontId="1"/>
  </si>
  <si>
    <t>●高木伸雄</t>
    <rPh sb="1" eb="3">
      <t>タカギ</t>
    </rPh>
    <rPh sb="3" eb="5">
      <t>ノブオ</t>
    </rPh>
    <phoneticPr fontId="1"/>
  </si>
  <si>
    <t>○田中健司</t>
    <rPh sb="1" eb="3">
      <t>タナカ</t>
    </rPh>
    <rPh sb="3" eb="5">
      <t>ケンジ</t>
    </rPh>
    <phoneticPr fontId="1"/>
  </si>
  <si>
    <t>原晃一、前田裕介、田中健司、枝川慎太郎、長橋修平、松浦宏</t>
    <rPh sb="0" eb="1">
      <t>ハラ</t>
    </rPh>
    <rPh sb="1" eb="3">
      <t>コウイチ</t>
    </rPh>
    <rPh sb="4" eb="6">
      <t>マエダ</t>
    </rPh>
    <rPh sb="6" eb="8">
      <t>ユウスケ</t>
    </rPh>
    <rPh sb="9" eb="11">
      <t>タナカ</t>
    </rPh>
    <rPh sb="11" eb="13">
      <t>ケンジ</t>
    </rPh>
    <rPh sb="14" eb="16">
      <t>エダガワ</t>
    </rPh>
    <rPh sb="16" eb="19">
      <t>シンタロウ</t>
    </rPh>
    <rPh sb="20" eb="22">
      <t>ナガハシ</t>
    </rPh>
    <rPh sb="22" eb="24">
      <t>シュウヘイ</t>
    </rPh>
    <rPh sb="25" eb="27">
      <t>マツウラ</t>
    </rPh>
    <rPh sb="27" eb="28">
      <t>ヒロシ</t>
    </rPh>
    <phoneticPr fontId="1"/>
  </si>
  <si>
    <t>５回コールド</t>
    <rPh sb="1" eb="2">
      <t>カイ</t>
    </rPh>
    <phoneticPr fontId="1"/>
  </si>
  <si>
    <t>山口崇</t>
    <rPh sb="0" eb="2">
      <t>ヤマグチ</t>
    </rPh>
    <rPh sb="2" eb="3">
      <t>タカシ</t>
    </rPh>
    <phoneticPr fontId="1"/>
  </si>
  <si>
    <t>池田岬</t>
    <rPh sb="0" eb="2">
      <t>イケダ</t>
    </rPh>
    <rPh sb="2" eb="3">
      <t>ミサキ</t>
    </rPh>
    <phoneticPr fontId="1"/>
  </si>
  <si>
    <t>奥和洋</t>
    <rPh sb="0" eb="1">
      <t>オク</t>
    </rPh>
    <rPh sb="1" eb="3">
      <t>カズヒロ</t>
    </rPh>
    <phoneticPr fontId="1"/>
  </si>
  <si>
    <t>●新郷裕士</t>
    <rPh sb="1" eb="3">
      <t>シンゴウ</t>
    </rPh>
    <rPh sb="3" eb="5">
      <t>ヒロシ</t>
    </rPh>
    <phoneticPr fontId="1"/>
  </si>
  <si>
    <t>○松尾貴弘、末次隆道</t>
    <rPh sb="1" eb="2">
      <t>マツ</t>
    </rPh>
    <rPh sb="2" eb="3">
      <t>オ</t>
    </rPh>
    <rPh sb="3" eb="5">
      <t>タカヒロ</t>
    </rPh>
    <rPh sb="6" eb="8">
      <t>スエツグ</t>
    </rPh>
    <rPh sb="8" eb="10">
      <t>タカミチ</t>
    </rPh>
    <phoneticPr fontId="1"/>
  </si>
  <si>
    <t>松永勇、正林辰哉②、大木博文</t>
    <rPh sb="0" eb="2">
      <t>マツナガ</t>
    </rPh>
    <rPh sb="2" eb="3">
      <t>イサム</t>
    </rPh>
    <rPh sb="4" eb="6">
      <t>ショウバヤシ</t>
    </rPh>
    <rPh sb="6" eb="8">
      <t>タツヤ</t>
    </rPh>
    <rPh sb="10" eb="12">
      <t>オオキ</t>
    </rPh>
    <rPh sb="12" eb="14">
      <t>ヒロフミ</t>
    </rPh>
    <phoneticPr fontId="1"/>
  </si>
  <si>
    <t>６回コールド</t>
    <rPh sb="1" eb="2">
      <t>カイ</t>
    </rPh>
    <phoneticPr fontId="1"/>
  </si>
  <si>
    <t>松本敦司</t>
    <rPh sb="0" eb="2">
      <t>マツモト</t>
    </rPh>
    <rPh sb="2" eb="4">
      <t>アツシ</t>
    </rPh>
    <phoneticPr fontId="1"/>
  </si>
  <si>
    <t>向井隆人</t>
    <rPh sb="0" eb="2">
      <t>ムカイ</t>
    </rPh>
    <rPh sb="2" eb="4">
      <t>タカヒト</t>
    </rPh>
    <phoneticPr fontId="1"/>
  </si>
  <si>
    <t>船津丸亮、村里晃陽</t>
    <rPh sb="0" eb="2">
      <t>フナツ</t>
    </rPh>
    <rPh sb="2" eb="3">
      <t>マル</t>
    </rPh>
    <rPh sb="3" eb="4">
      <t>リョウ</t>
    </rPh>
    <rPh sb="5" eb="7">
      <t>ムラサト</t>
    </rPh>
    <rPh sb="7" eb="9">
      <t>コウヨウ</t>
    </rPh>
    <phoneticPr fontId="1"/>
  </si>
  <si>
    <t>前田裕介、三成友和、枝川慎太郎、田中健司</t>
    <rPh sb="0" eb="2">
      <t>マエダ</t>
    </rPh>
    <rPh sb="2" eb="4">
      <t>ユウスケ</t>
    </rPh>
    <rPh sb="5" eb="7">
      <t>ミナリ</t>
    </rPh>
    <rPh sb="7" eb="9">
      <t>トモカズ</t>
    </rPh>
    <rPh sb="10" eb="12">
      <t>エダガワ</t>
    </rPh>
    <rPh sb="12" eb="15">
      <t>シンタロウ</t>
    </rPh>
    <rPh sb="16" eb="18">
      <t>タナカ</t>
    </rPh>
    <rPh sb="18" eb="20">
      <t>ケンジ</t>
    </rPh>
    <phoneticPr fontId="1"/>
  </si>
  <si>
    <t>●村里晃陽</t>
    <rPh sb="1" eb="3">
      <t>ムラサト</t>
    </rPh>
    <rPh sb="3" eb="4">
      <t>アキラ</t>
    </rPh>
    <rPh sb="4" eb="5">
      <t>ヨウ</t>
    </rPh>
    <phoneticPr fontId="1"/>
  </si>
  <si>
    <t>㈱ミゾタ</t>
  </si>
  <si>
    <t>○山田拓実</t>
    <rPh sb="1" eb="3">
      <t>ヤマダ</t>
    </rPh>
    <rPh sb="3" eb="5">
      <t>タクミ</t>
    </rPh>
    <phoneticPr fontId="1"/>
  </si>
  <si>
    <t>久米竜洋</t>
    <rPh sb="0" eb="2">
      <t>クメ</t>
    </rPh>
    <rPh sb="2" eb="4">
      <t>タツヒロ</t>
    </rPh>
    <phoneticPr fontId="1"/>
  </si>
  <si>
    <t>中井健人</t>
    <rPh sb="0" eb="2">
      <t>ナカイ</t>
    </rPh>
    <rPh sb="2" eb="4">
      <t>ケント</t>
    </rPh>
    <phoneticPr fontId="1"/>
  </si>
  <si>
    <t>●落合隆一</t>
    <rPh sb="1" eb="3">
      <t>オチアイ</t>
    </rPh>
    <rPh sb="3" eb="5">
      <t>リュウイチ</t>
    </rPh>
    <phoneticPr fontId="1"/>
  </si>
  <si>
    <t>深川和輝、山田拓実</t>
    <rPh sb="0" eb="2">
      <t>フカガワ</t>
    </rPh>
    <rPh sb="2" eb="4">
      <t>カズキ</t>
    </rPh>
    <rPh sb="5" eb="7">
      <t>ヤマダ</t>
    </rPh>
    <rPh sb="7" eb="9">
      <t>タクミ</t>
    </rPh>
    <phoneticPr fontId="1"/>
  </si>
  <si>
    <t>大串亮平</t>
    <rPh sb="0" eb="2">
      <t>オオグシ</t>
    </rPh>
    <rPh sb="2" eb="4">
      <t>リョウヘイ</t>
    </rPh>
    <phoneticPr fontId="1"/>
  </si>
  <si>
    <t>X</t>
    <phoneticPr fontId="1"/>
  </si>
  <si>
    <t>●中橋勝也、橋口直</t>
    <rPh sb="1" eb="3">
      <t>ナカハシ</t>
    </rPh>
    <rPh sb="3" eb="5">
      <t>カツヤ</t>
    </rPh>
    <rPh sb="6" eb="8">
      <t>ハシグチ</t>
    </rPh>
    <rPh sb="8" eb="9">
      <t>スナオ</t>
    </rPh>
    <phoneticPr fontId="1"/>
  </si>
  <si>
    <t>川﨑大輔</t>
    <rPh sb="0" eb="2">
      <t>カワサキ</t>
    </rPh>
    <rPh sb="2" eb="4">
      <t>ダイスケ</t>
    </rPh>
    <phoneticPr fontId="1"/>
  </si>
  <si>
    <t>○山田孝明</t>
    <rPh sb="1" eb="3">
      <t>ヤマダ</t>
    </rPh>
    <rPh sb="3" eb="5">
      <t>タカアキ</t>
    </rPh>
    <phoneticPr fontId="1"/>
  </si>
  <si>
    <t>松尾哲也</t>
    <rPh sb="0" eb="2">
      <t>マツオ</t>
    </rPh>
    <rPh sb="2" eb="4">
      <t>テツヤ</t>
    </rPh>
    <phoneticPr fontId="1"/>
  </si>
  <si>
    <t>小野定利</t>
    <rPh sb="0" eb="2">
      <t>オノ</t>
    </rPh>
    <rPh sb="2" eb="4">
      <t>サダトシ</t>
    </rPh>
    <phoneticPr fontId="1"/>
  </si>
  <si>
    <t>轟隼人、松尾哲也</t>
    <rPh sb="0" eb="1">
      <t>トドロキ</t>
    </rPh>
    <rPh sb="1" eb="3">
      <t>ハヤト</t>
    </rPh>
    <rPh sb="4" eb="6">
      <t>マツオ</t>
    </rPh>
    <rPh sb="6" eb="8">
      <t>テツヤ</t>
    </rPh>
    <phoneticPr fontId="1"/>
  </si>
  <si>
    <t>原口隆一朗</t>
    <rPh sb="0" eb="2">
      <t>ハラグチ</t>
    </rPh>
    <rPh sb="2" eb="5">
      <t>リュウイチロウ</t>
    </rPh>
    <phoneticPr fontId="1"/>
  </si>
  <si>
    <t>○坂田達哉</t>
    <rPh sb="1" eb="3">
      <t>サカタ</t>
    </rPh>
    <rPh sb="3" eb="5">
      <t>タツヤ</t>
    </rPh>
    <phoneticPr fontId="1"/>
  </si>
  <si>
    <t>岸川武史</t>
    <rPh sb="0" eb="2">
      <t>キシカワ</t>
    </rPh>
    <rPh sb="2" eb="4">
      <t>タケシ</t>
    </rPh>
    <phoneticPr fontId="1"/>
  </si>
  <si>
    <t>松竹寿郎</t>
    <rPh sb="0" eb="2">
      <t>マツタケ</t>
    </rPh>
    <rPh sb="2" eb="4">
      <t>トシロウ</t>
    </rPh>
    <phoneticPr fontId="1"/>
  </si>
  <si>
    <t>●佐藤哲郎</t>
    <rPh sb="1" eb="3">
      <t>サトウ</t>
    </rPh>
    <rPh sb="3" eb="5">
      <t>テツロウ</t>
    </rPh>
    <phoneticPr fontId="1"/>
  </si>
  <si>
    <t>冨永将吾、田代竜也、坂田達哉</t>
    <rPh sb="0" eb="2">
      <t>トミナガ</t>
    </rPh>
    <rPh sb="2" eb="4">
      <t>ショウゴ</t>
    </rPh>
    <rPh sb="5" eb="7">
      <t>タシロ</t>
    </rPh>
    <rPh sb="7" eb="9">
      <t>リュウヤ</t>
    </rPh>
    <rPh sb="10" eb="12">
      <t>サカタ</t>
    </rPh>
    <rPh sb="12" eb="14">
      <t>タツヤ</t>
    </rPh>
    <phoneticPr fontId="1"/>
  </si>
  <si>
    <t>４回コールド</t>
    <rPh sb="1" eb="2">
      <t>カイ</t>
    </rPh>
    <phoneticPr fontId="1"/>
  </si>
  <si>
    <t>サムライズ</t>
  </si>
  <si>
    <t>●平貴文</t>
    <rPh sb="1" eb="2">
      <t>タイラ</t>
    </rPh>
    <rPh sb="2" eb="4">
      <t>タカフミ</t>
    </rPh>
    <phoneticPr fontId="1"/>
  </si>
  <si>
    <t>埋金耕平</t>
    <rPh sb="0" eb="2">
      <t>ウメガネ</t>
    </rPh>
    <rPh sb="2" eb="4">
      <t>コウヘイ</t>
    </rPh>
    <phoneticPr fontId="1"/>
  </si>
  <si>
    <t>○椿山善吉</t>
    <rPh sb="1" eb="3">
      <t>ツバキヤマ</t>
    </rPh>
    <rPh sb="3" eb="4">
      <t>ゼン</t>
    </rPh>
    <rPh sb="4" eb="5">
      <t>キチ</t>
    </rPh>
    <phoneticPr fontId="1"/>
  </si>
  <si>
    <t>橋本光貴、山本雄大</t>
    <rPh sb="0" eb="2">
      <t>ハシモト</t>
    </rPh>
    <rPh sb="2" eb="4">
      <t>ミツタカ</t>
    </rPh>
    <rPh sb="5" eb="7">
      <t>ヤマモト</t>
    </rPh>
    <rPh sb="7" eb="9">
      <t>ユウダイ</t>
    </rPh>
    <phoneticPr fontId="1"/>
  </si>
  <si>
    <t>山本雄大</t>
    <rPh sb="0" eb="2">
      <t>ヤマモト</t>
    </rPh>
    <rPh sb="2" eb="4">
      <t>ユウダイ</t>
    </rPh>
    <phoneticPr fontId="1"/>
  </si>
  <si>
    <t>秀島司、松尾哲也</t>
    <rPh sb="0" eb="2">
      <t>ヒデシマ</t>
    </rPh>
    <rPh sb="2" eb="3">
      <t>ツカサ</t>
    </rPh>
    <rPh sb="4" eb="6">
      <t>マツオ</t>
    </rPh>
    <rPh sb="6" eb="8">
      <t>テツヤ</t>
    </rPh>
    <phoneticPr fontId="1"/>
  </si>
  <si>
    <t>枝川慎太郎</t>
    <rPh sb="0" eb="2">
      <t>エダガワ</t>
    </rPh>
    <rPh sb="2" eb="5">
      <t>シンタロウ</t>
    </rPh>
    <phoneticPr fontId="1"/>
  </si>
  <si>
    <t>山口崇</t>
    <rPh sb="0" eb="2">
      <t>ヤマグチ</t>
    </rPh>
    <rPh sb="2" eb="3">
      <t>タカシ</t>
    </rPh>
    <phoneticPr fontId="1"/>
  </si>
  <si>
    <t>(三塁打)－－</t>
    <phoneticPr fontId="1"/>
  </si>
  <si>
    <t>草場勇太、枝川慎太郎</t>
    <rPh sb="0" eb="2">
      <t>クサバ</t>
    </rPh>
    <rPh sb="2" eb="4">
      <t>ユウタ</t>
    </rPh>
    <rPh sb="5" eb="7">
      <t>エダガワ</t>
    </rPh>
    <rPh sb="7" eb="10">
      <t>シンタロウ</t>
    </rPh>
    <phoneticPr fontId="1"/>
  </si>
  <si>
    <t>枝川慎太郎②、松永剛、田中健司</t>
    <rPh sb="0" eb="2">
      <t>エダガワ</t>
    </rPh>
    <rPh sb="2" eb="5">
      <t>シンタロウ</t>
    </rPh>
    <rPh sb="7" eb="9">
      <t>マツナガ</t>
    </rPh>
    <rPh sb="9" eb="10">
      <t>タケシ</t>
    </rPh>
    <rPh sb="11" eb="13">
      <t>タナカ</t>
    </rPh>
    <rPh sb="13" eb="15">
      <t>ケンジ</t>
    </rPh>
    <phoneticPr fontId="1"/>
  </si>
  <si>
    <t>山田拓実</t>
    <rPh sb="0" eb="2">
      <t>ヤマダ</t>
    </rPh>
    <rPh sb="2" eb="4">
      <t>タクミ</t>
    </rPh>
    <phoneticPr fontId="1"/>
  </si>
  <si>
    <t>岸川武史</t>
    <rPh sb="0" eb="2">
      <t>キシカワ</t>
    </rPh>
    <rPh sb="2" eb="4">
      <t>タケシ</t>
    </rPh>
    <phoneticPr fontId="1"/>
  </si>
  <si>
    <t>松尾哲也</t>
    <rPh sb="0" eb="2">
      <t>マツオ</t>
    </rPh>
    <rPh sb="2" eb="4">
      <t>テツヤ</t>
    </rPh>
    <phoneticPr fontId="1"/>
  </si>
  <si>
    <t>椎葉巨将、深川清一郎</t>
    <rPh sb="0" eb="2">
      <t>シイバ</t>
    </rPh>
    <rPh sb="2" eb="3">
      <t>キョ</t>
    </rPh>
    <rPh sb="3" eb="4">
      <t>ショウ</t>
    </rPh>
    <rPh sb="5" eb="7">
      <t>フカガワ</t>
    </rPh>
    <rPh sb="7" eb="10">
      <t>セイイチロウ</t>
    </rPh>
    <phoneticPr fontId="1"/>
  </si>
  <si>
    <t>正林辰哉、斉藤博昭、大木博文</t>
    <rPh sb="0" eb="2">
      <t>ショウバヤシ</t>
    </rPh>
    <rPh sb="2" eb="4">
      <t>タツヤ</t>
    </rPh>
    <rPh sb="5" eb="7">
      <t>サイトウ</t>
    </rPh>
    <rPh sb="7" eb="9">
      <t>ヒロアキ</t>
    </rPh>
    <rPh sb="10" eb="12">
      <t>オオキ</t>
    </rPh>
    <rPh sb="12" eb="14">
      <t>ヒロフミ</t>
    </rPh>
    <phoneticPr fontId="1"/>
  </si>
  <si>
    <t>X</t>
    <phoneticPr fontId="1"/>
  </si>
  <si>
    <t>●田中健司</t>
    <rPh sb="1" eb="3">
      <t>タナカ</t>
    </rPh>
    <rPh sb="3" eb="5">
      <t>ケンジ</t>
    </rPh>
    <phoneticPr fontId="1"/>
  </si>
  <si>
    <t>○椎葉巨将</t>
    <rPh sb="1" eb="3">
      <t>シイバ</t>
    </rPh>
    <rPh sb="3" eb="4">
      <t>キョ</t>
    </rPh>
    <rPh sb="4" eb="5">
      <t>ショウ</t>
    </rPh>
    <phoneticPr fontId="1"/>
  </si>
  <si>
    <t>白武泰士</t>
    <rPh sb="0" eb="2">
      <t>シラタケ</t>
    </rPh>
    <rPh sb="2" eb="4">
      <t>ヤスシ</t>
    </rPh>
    <phoneticPr fontId="1"/>
  </si>
  <si>
    <t>田栗源太、徳永勇馬</t>
    <rPh sb="0" eb="2">
      <t>タグリ</t>
    </rPh>
    <rPh sb="2" eb="4">
      <t>ゲンタ</t>
    </rPh>
    <rPh sb="5" eb="7">
      <t>トクナガ</t>
    </rPh>
    <rPh sb="7" eb="9">
      <t>ユウマ</t>
    </rPh>
    <phoneticPr fontId="1"/>
  </si>
  <si>
    <t>○山田拓実</t>
    <rPh sb="1" eb="3">
      <t>ヤマダ</t>
    </rPh>
    <rPh sb="3" eb="5">
      <t>タクミ</t>
    </rPh>
    <phoneticPr fontId="1"/>
  </si>
  <si>
    <t>●山田孝明、椿山喜吉</t>
    <rPh sb="1" eb="3">
      <t>ヤマダ</t>
    </rPh>
    <rPh sb="3" eb="5">
      <t>タカアキ</t>
    </rPh>
    <rPh sb="6" eb="8">
      <t>ツバキヤマ</t>
    </rPh>
    <rPh sb="8" eb="10">
      <t>ヨシキチ</t>
    </rPh>
    <phoneticPr fontId="1"/>
  </si>
  <si>
    <t>大木博文</t>
    <rPh sb="0" eb="2">
      <t>オオキ</t>
    </rPh>
    <rPh sb="2" eb="4">
      <t>ヒロフミ</t>
    </rPh>
    <phoneticPr fontId="1"/>
  </si>
  <si>
    <t>深川和輝</t>
    <rPh sb="0" eb="2">
      <t>フカガワ</t>
    </rPh>
    <rPh sb="2" eb="3">
      <t>カズ</t>
    </rPh>
    <rPh sb="3" eb="4">
      <t>テル</t>
    </rPh>
    <phoneticPr fontId="1"/>
  </si>
  <si>
    <t>松永勇、池田岬</t>
    <rPh sb="0" eb="2">
      <t>マツナガ</t>
    </rPh>
    <rPh sb="2" eb="3">
      <t>イサム</t>
    </rPh>
    <rPh sb="4" eb="6">
      <t>イケダ</t>
    </rPh>
    <rPh sb="6" eb="7">
      <t>ミサキ</t>
    </rPh>
    <phoneticPr fontId="1"/>
  </si>
  <si>
    <t>X</t>
    <phoneticPr fontId="1"/>
  </si>
  <si>
    <t>●坂田達哉</t>
    <rPh sb="1" eb="3">
      <t>サカタ</t>
    </rPh>
    <rPh sb="3" eb="5">
      <t>タツヤ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</si>
</sst>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&quot;(&quot;#&quot;)&quot;"/>
    <numFmt numFmtId="177" formatCode="0&quot;x&quot;"/>
    <numFmt numFmtId="178" formatCode="h:mm;@"/>
    <numFmt numFmtId="179" formatCode="h&quot;時&quot;mm&quot;分&quot;;@"/>
    <numFmt numFmtId="180" formatCode="[$-411]ggge&quot;年&quot;m&quot;月&quot;d&quot;日&quot;;@"/>
    <numFmt numFmtId="181" formatCode="h&quot;時間&quot;mm&quot;分&quot;;@"/>
  </numFmts>
  <fonts count="27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明朝"/>
      <family val="1"/>
    </font>
    <font>
      <sz val="9"/>
      <name val="ＭＳ 明朝"/>
      <family val="1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17" fillId="0" borderId="0"/>
    <xf numFmtId="0" fontId="25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78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78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11" xfId="0" applyNumberFormat="1" applyFont="1" applyBorder="1" applyAlignment="1"/>
    <xf numFmtId="58" fontId="0" fillId="0" borderId="0" xfId="0" applyNumberForma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Alignment="1" applyProtection="1">
      <alignment vertical="center"/>
    </xf>
    <xf numFmtId="0" fontId="5" fillId="0" borderId="5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distributed" vertical="distributed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 shrinkToFit="1"/>
    </xf>
    <xf numFmtId="0" fontId="23" fillId="0" borderId="5" xfId="0" applyNumberFormat="1" applyFont="1" applyBorder="1" applyAlignment="1" applyProtection="1">
      <alignment vertical="center"/>
      <protection locked="0"/>
    </xf>
    <xf numFmtId="0" fontId="20" fillId="0" borderId="5" xfId="0" applyNumberFormat="1" applyFont="1" applyBorder="1" applyAlignment="1" applyProtection="1">
      <alignment vertical="center"/>
      <protection locked="0"/>
    </xf>
    <xf numFmtId="0" fontId="0" fillId="0" borderId="5" xfId="0" applyNumberFormat="1" applyFont="1" applyBorder="1" applyAlignment="1" applyProtection="1">
      <alignment horizontal="right" vertical="center"/>
      <protection locked="0"/>
    </xf>
    <xf numFmtId="0" fontId="24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11" fillId="0" borderId="21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14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 applyProtection="1">
      <alignment horizontal="distributed" vertical="center" justifyLastLine="1" shrinkToFit="1"/>
      <protection locked="0"/>
    </xf>
    <xf numFmtId="0" fontId="0" fillId="0" borderId="2" xfId="0" applyBorder="1" applyAlignment="1" applyProtection="1">
      <alignment horizontal="distributed" vertical="center" justifyLastLine="1"/>
      <protection locked="0"/>
    </xf>
    <xf numFmtId="0" fontId="0" fillId="0" borderId="19" xfId="0" applyBorder="1" applyAlignment="1" applyProtection="1">
      <alignment horizontal="distributed" vertical="center" justifyLastLine="1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76" fontId="10" fillId="0" borderId="10" xfId="0" applyNumberFormat="1" applyFont="1" applyBorder="1" applyAlignment="1" applyProtection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81" fontId="0" fillId="0" borderId="10" xfId="0" applyNumberFormat="1" applyFont="1" applyBorder="1" applyAlignment="1">
      <alignment horizontal="center"/>
    </xf>
    <xf numFmtId="181" fontId="0" fillId="0" borderId="10" xfId="0" applyNumberFormat="1" applyFont="1" applyBorder="1" applyAlignment="1"/>
    <xf numFmtId="181" fontId="20" fillId="0" borderId="10" xfId="0" applyNumberFormat="1" applyFont="1" applyBorder="1" applyAlignment="1">
      <alignment horizontal="center" vertical="center"/>
    </xf>
    <xf numFmtId="177" fontId="15" fillId="0" borderId="14" xfId="0" applyNumberFormat="1" applyFont="1" applyBorder="1" applyAlignment="1" applyProtection="1">
      <alignment horizontal="center" vertical="center"/>
      <protection locked="0"/>
    </xf>
    <xf numFmtId="177" fontId="15" fillId="0" borderId="15" xfId="0" applyNumberFormat="1" applyFont="1" applyBorder="1" applyAlignment="1" applyProtection="1">
      <alignment horizontal="center" vertical="center"/>
      <protection locked="0"/>
    </xf>
    <xf numFmtId="177" fontId="7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distributed"/>
    </xf>
    <xf numFmtId="180" fontId="5" fillId="0" borderId="0" xfId="0" applyNumberFormat="1" applyFont="1" applyAlignment="1" applyProtection="1">
      <alignment horizontal="left" vertical="center"/>
      <protection locked="0"/>
    </xf>
    <xf numFmtId="180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8" fillId="0" borderId="3" xfId="0" applyNumberFormat="1" applyFont="1" applyBorder="1" applyAlignment="1" applyProtection="1">
      <alignment horizontal="distributed" vertical="center" justifyLastLine="1" shrinkToFit="1"/>
      <protection locked="0"/>
    </xf>
    <xf numFmtId="0" fontId="0" fillId="0" borderId="2" xfId="0" applyFont="1" applyBorder="1" applyAlignment="1" applyProtection="1">
      <alignment horizontal="distributed" vertical="center" justifyLastLine="1"/>
      <protection locked="0"/>
    </xf>
    <xf numFmtId="0" fontId="0" fillId="0" borderId="19" xfId="0" applyFont="1" applyBorder="1" applyAlignment="1" applyProtection="1">
      <alignment horizontal="distributed" vertical="center" justifyLastLine="1"/>
      <protection locked="0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/>
    <xf numFmtId="0" fontId="5" fillId="0" borderId="0" xfId="0" applyNumberFormat="1" applyFont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 shrinkToFit="1"/>
    </xf>
    <xf numFmtId="0" fontId="5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8" fillId="0" borderId="0" xfId="0" applyNumberFormat="1" applyFont="1" applyAlignment="1" applyProtection="1">
      <alignment horizontal="center" vertical="distributed"/>
      <protection locked="0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Z78"/>
  <sheetViews>
    <sheetView showGridLines="0" showOutlineSymbols="0" view="pageBreakPreview" zoomScaleNormal="87" zoomScaleSheetLayoutView="100" workbookViewId="0">
      <pane ySplit="3" topLeftCell="A4" activePane="bottomLeft" state="frozenSplit"/>
      <selection pane="bottomLeft" activeCell="M70" sqref="M70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108" t="str">
        <f>データ!F14</f>
        <v>第６２回全日本総合男子ソフトボール選手権大会佐賀県予選会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7"/>
      <c r="S1" s="19"/>
    </row>
    <row r="2" spans="1:26" ht="16.5" customHeight="1">
      <c r="A2" s="41" t="s">
        <v>15</v>
      </c>
      <c r="B2" s="109">
        <v>42526</v>
      </c>
      <c r="C2" s="110"/>
      <c r="D2" s="110"/>
      <c r="E2" s="110"/>
      <c r="F2" s="110"/>
      <c r="G2" s="7"/>
      <c r="H2" s="7"/>
      <c r="I2" s="111" t="s">
        <v>14</v>
      </c>
      <c r="J2" s="111"/>
      <c r="K2" s="27" t="str">
        <f>データ!F16</f>
        <v>佐賀県武雄市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11" t="s">
        <v>13</v>
      </c>
      <c r="J3" s="111"/>
      <c r="K3" s="112" t="s">
        <v>96</v>
      </c>
      <c r="L3" s="113"/>
      <c r="M3" s="113"/>
      <c r="N3" s="113"/>
      <c r="O3" s="113"/>
      <c r="P3" s="113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88</v>
      </c>
      <c r="B5" s="7"/>
      <c r="C5" s="44" t="s">
        <v>77</v>
      </c>
      <c r="D5" s="7"/>
      <c r="E5" s="97">
        <v>0.4368055555555555</v>
      </c>
      <c r="F5" s="98"/>
      <c r="G5" s="45" t="s">
        <v>78</v>
      </c>
      <c r="H5" s="42"/>
      <c r="I5" s="99">
        <v>0.5180555555555556</v>
      </c>
      <c r="J5" s="98"/>
      <c r="K5" s="100" t="s">
        <v>71</v>
      </c>
      <c r="L5" s="101"/>
      <c r="M5" s="102"/>
      <c r="N5" s="103"/>
      <c r="O5" s="47" t="s">
        <v>70</v>
      </c>
      <c r="P5" s="42"/>
      <c r="Q5" s="104">
        <f>IF(I5="","",+I5-E5-M5)</f>
        <v>8.12500000000001E-2</v>
      </c>
      <c r="R5" s="104"/>
      <c r="S5" s="41" t="s">
        <v>72</v>
      </c>
      <c r="T5" s="43">
        <v>1</v>
      </c>
    </row>
    <row r="6" spans="1:26" ht="15.75" customHeight="1">
      <c r="A6" s="83" t="s">
        <v>12</v>
      </c>
      <c r="B6" s="84"/>
      <c r="C6" s="84"/>
      <c r="D6" s="85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3" t="s">
        <v>5</v>
      </c>
      <c r="T6" s="86"/>
      <c r="U6" s="10"/>
      <c r="V6" s="10"/>
      <c r="Y6" s="70"/>
      <c r="Z6" s="70"/>
    </row>
    <row r="7" spans="1:26" ht="15" customHeight="1">
      <c r="A7" s="79" t="s">
        <v>100</v>
      </c>
      <c r="B7" s="80"/>
      <c r="C7" s="80"/>
      <c r="D7" s="81"/>
      <c r="E7" s="82">
        <v>0</v>
      </c>
      <c r="F7" s="82">
        <v>0</v>
      </c>
      <c r="G7" s="82">
        <v>0</v>
      </c>
      <c r="H7" s="82">
        <v>2</v>
      </c>
      <c r="I7" s="82">
        <v>0</v>
      </c>
      <c r="J7" s="82">
        <v>0</v>
      </c>
      <c r="K7" s="82">
        <v>6</v>
      </c>
      <c r="L7" s="82"/>
      <c r="M7" s="82"/>
      <c r="N7" s="82"/>
      <c r="O7" s="82"/>
      <c r="P7" s="82"/>
      <c r="Q7" s="82"/>
      <c r="R7" s="82"/>
      <c r="S7" s="93">
        <f>IF(E7="","",SUM(E7:R7))</f>
        <v>8</v>
      </c>
      <c r="T7" s="94"/>
      <c r="U7" s="10"/>
      <c r="V7" s="10"/>
      <c r="Y7" s="70"/>
      <c r="Z7" s="70"/>
    </row>
    <row r="8" spans="1:26" ht="14.45" customHeight="1">
      <c r="A8" s="17" t="s">
        <v>10</v>
      </c>
      <c r="B8" s="92" t="str">
        <f>IF(A7="","",VLOOKUP(A7,データ!$B$2:$C$34,2,0))</f>
        <v>佐賀</v>
      </c>
      <c r="C8" s="92"/>
      <c r="D8" s="18" t="s">
        <v>75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95"/>
      <c r="T8" s="96"/>
      <c r="U8" s="10"/>
      <c r="V8" s="10"/>
      <c r="Y8" s="70"/>
      <c r="Z8" s="70"/>
    </row>
    <row r="9" spans="1:26" ht="15" customHeight="1">
      <c r="A9" s="79" t="s">
        <v>104</v>
      </c>
      <c r="B9" s="80"/>
      <c r="C9" s="80"/>
      <c r="D9" s="81"/>
      <c r="E9" s="82">
        <v>2</v>
      </c>
      <c r="F9" s="82">
        <v>0</v>
      </c>
      <c r="G9" s="82">
        <v>2</v>
      </c>
      <c r="H9" s="82">
        <v>0</v>
      </c>
      <c r="I9" s="82">
        <v>0</v>
      </c>
      <c r="J9" s="82">
        <v>3</v>
      </c>
      <c r="K9" s="107">
        <v>2</v>
      </c>
      <c r="L9" s="65"/>
      <c r="M9" s="65"/>
      <c r="N9" s="65"/>
      <c r="O9" s="65"/>
      <c r="P9" s="65"/>
      <c r="Q9" s="65"/>
      <c r="R9" s="65"/>
      <c r="S9" s="88">
        <f>IF(E9="","",SUM(E9:R9))</f>
        <v>9</v>
      </c>
      <c r="T9" s="89"/>
      <c r="U9" s="10"/>
      <c r="V9" s="22"/>
      <c r="W9" s="20"/>
      <c r="Y9" s="70"/>
      <c r="Z9" s="70"/>
    </row>
    <row r="10" spans="1:26" ht="15" customHeight="1">
      <c r="A10" s="54" t="s">
        <v>10</v>
      </c>
      <c r="B10" s="92" t="str">
        <f>IF(A9="","",VLOOKUP(A9,データ!$B$2:$C$34,2,0))</f>
        <v>佐賀</v>
      </c>
      <c r="C10" s="92"/>
      <c r="D10" s="18" t="s">
        <v>75</v>
      </c>
      <c r="E10" s="66"/>
      <c r="F10" s="66"/>
      <c r="G10" s="66"/>
      <c r="H10" s="66"/>
      <c r="I10" s="66"/>
      <c r="J10" s="66"/>
      <c r="K10" s="106"/>
      <c r="L10" s="66"/>
      <c r="M10" s="66"/>
      <c r="N10" s="66"/>
      <c r="O10" s="66"/>
      <c r="P10" s="66"/>
      <c r="Q10" s="66"/>
      <c r="R10" s="66"/>
      <c r="S10" s="90"/>
      <c r="T10" s="91"/>
      <c r="U10" s="10"/>
      <c r="V10" s="10"/>
      <c r="X10" s="20"/>
      <c r="Y10" s="70"/>
      <c r="Z10" s="70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70"/>
      <c r="Z11" s="70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70"/>
      <c r="Z12" s="70"/>
    </row>
    <row r="13" spans="1:26" ht="15" customHeight="1">
      <c r="A13" s="77" t="s">
        <v>69</v>
      </c>
      <c r="B13" s="77"/>
      <c r="C13" s="13" t="s">
        <v>0</v>
      </c>
      <c r="D13" s="28" t="s">
        <v>110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107</v>
      </c>
      <c r="P13" s="28"/>
      <c r="Q13" s="28"/>
      <c r="R13" s="28"/>
      <c r="S13" s="28"/>
      <c r="Y13" s="70"/>
      <c r="Z13" s="70"/>
    </row>
    <row r="14" spans="1:26" ht="15" customHeight="1">
      <c r="A14" s="77"/>
      <c r="B14" s="77"/>
      <c r="C14" s="14" t="s">
        <v>1</v>
      </c>
      <c r="D14" s="29" t="s">
        <v>111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108</v>
      </c>
      <c r="P14" s="29"/>
      <c r="Q14" s="29"/>
      <c r="R14" s="29"/>
      <c r="S14" s="29"/>
      <c r="Y14" s="70"/>
      <c r="Z14" s="70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0"/>
      <c r="Z15" s="70"/>
    </row>
    <row r="16" spans="1:26" ht="15" customHeight="1">
      <c r="A16" s="7"/>
      <c r="B16" s="78" t="s">
        <v>0</v>
      </c>
      <c r="C16" s="69" t="s">
        <v>2</v>
      </c>
      <c r="D16" s="69"/>
      <c r="E16" s="30" t="s">
        <v>7</v>
      </c>
      <c r="F16" s="27" t="s">
        <v>112</v>
      </c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30"/>
      <c r="P16" s="32"/>
      <c r="Q16" s="32"/>
      <c r="R16" s="27"/>
      <c r="S16" s="27"/>
      <c r="Y16" s="70"/>
      <c r="Z16" s="70"/>
    </row>
    <row r="17" spans="1:26" ht="15" customHeight="1">
      <c r="A17" s="69" t="s">
        <v>9</v>
      </c>
      <c r="B17" s="67"/>
      <c r="C17" s="78" t="s">
        <v>3</v>
      </c>
      <c r="D17" s="78"/>
      <c r="E17" s="33" t="s">
        <v>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70"/>
      <c r="Z17" s="70"/>
    </row>
    <row r="18" spans="1:26" ht="15" customHeight="1">
      <c r="A18" s="69"/>
      <c r="B18" s="67" t="s">
        <v>1</v>
      </c>
      <c r="C18" s="68" t="s">
        <v>2</v>
      </c>
      <c r="D18" s="68"/>
      <c r="E18" s="34" t="s">
        <v>7</v>
      </c>
      <c r="F18" s="29" t="s">
        <v>109</v>
      </c>
      <c r="G18" s="29"/>
      <c r="H18" s="29"/>
      <c r="I18" s="29"/>
      <c r="J18" s="29"/>
      <c r="K18" s="29"/>
      <c r="L18" s="29"/>
      <c r="M18" s="35" t="s">
        <v>8</v>
      </c>
      <c r="N18" s="34" t="s">
        <v>7</v>
      </c>
      <c r="O18" s="29"/>
      <c r="P18" s="35"/>
      <c r="Q18" s="34"/>
      <c r="R18" s="29"/>
      <c r="S18" s="29"/>
      <c r="Y18" s="70"/>
      <c r="Z18" s="70"/>
    </row>
    <row r="19" spans="1:26" ht="15" customHeight="1">
      <c r="A19" s="7"/>
      <c r="B19" s="68"/>
      <c r="C19" s="69" t="s">
        <v>3</v>
      </c>
      <c r="D19" s="69"/>
      <c r="E19" s="30" t="s">
        <v>7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70"/>
      <c r="Z19" s="70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0"/>
      <c r="Z20" s="70"/>
    </row>
    <row r="21" spans="1:26" ht="15" customHeight="1">
      <c r="A21" s="75" t="s">
        <v>6</v>
      </c>
      <c r="B21" s="76"/>
      <c r="C21" s="36" t="s">
        <v>113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70"/>
      <c r="Z21" s="70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70"/>
      <c r="Z22" s="70"/>
    </row>
    <row r="23" spans="1:26" ht="11.45" customHeight="1">
      <c r="A23" s="38" t="s">
        <v>88</v>
      </c>
      <c r="B23" s="7"/>
      <c r="C23" s="44" t="s">
        <v>77</v>
      </c>
      <c r="D23" s="7"/>
      <c r="E23" s="97">
        <v>0.53541666666666665</v>
      </c>
      <c r="F23" s="98"/>
      <c r="G23" s="45" t="s">
        <v>78</v>
      </c>
      <c r="H23" s="42"/>
      <c r="I23" s="99">
        <v>0.60069444444444442</v>
      </c>
      <c r="J23" s="98"/>
      <c r="K23" s="100" t="s">
        <v>71</v>
      </c>
      <c r="L23" s="101"/>
      <c r="M23" s="102"/>
      <c r="N23" s="103"/>
      <c r="O23" s="47" t="s">
        <v>70</v>
      </c>
      <c r="P23" s="42"/>
      <c r="Q23" s="104">
        <f>IF(I23="","",+I23-E23-M23)</f>
        <v>6.5277777777777768E-2</v>
      </c>
      <c r="R23" s="104"/>
      <c r="S23" s="41" t="s">
        <v>72</v>
      </c>
      <c r="T23" s="43">
        <v>2</v>
      </c>
    </row>
    <row r="24" spans="1:26" ht="15.75" customHeight="1">
      <c r="A24" s="83" t="s">
        <v>12</v>
      </c>
      <c r="B24" s="84"/>
      <c r="C24" s="84"/>
      <c r="D24" s="85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83" t="s">
        <v>5</v>
      </c>
      <c r="T24" s="86"/>
      <c r="U24" s="10"/>
      <c r="V24" s="10"/>
      <c r="Y24" s="70"/>
      <c r="Z24" s="70"/>
    </row>
    <row r="25" spans="1:26" ht="15" customHeight="1">
      <c r="A25" s="79" t="s">
        <v>114</v>
      </c>
      <c r="B25" s="80"/>
      <c r="C25" s="80"/>
      <c r="D25" s="81"/>
      <c r="E25" s="82">
        <v>0</v>
      </c>
      <c r="F25" s="82">
        <v>0</v>
      </c>
      <c r="G25" s="82">
        <v>3</v>
      </c>
      <c r="H25" s="82">
        <v>0</v>
      </c>
      <c r="I25" s="82">
        <v>2</v>
      </c>
      <c r="J25" s="82"/>
      <c r="K25" s="82"/>
      <c r="L25" s="82"/>
      <c r="M25" s="82"/>
      <c r="N25" s="82"/>
      <c r="O25" s="82"/>
      <c r="P25" s="82"/>
      <c r="Q25" s="82"/>
      <c r="R25" s="82"/>
      <c r="S25" s="93">
        <f>IF(E25="","",SUM(E25:R25))</f>
        <v>5</v>
      </c>
      <c r="T25" s="94"/>
      <c r="U25" s="10"/>
      <c r="V25" s="10"/>
      <c r="Y25" s="70"/>
      <c r="Z25" s="70"/>
    </row>
    <row r="26" spans="1:26" ht="14.45" customHeight="1">
      <c r="A26" s="17" t="s">
        <v>10</v>
      </c>
      <c r="B26" s="92" t="str">
        <f>IF(A25="","",VLOOKUP(A25,データ!$B$2:$C$34,2,0))</f>
        <v>佐賀</v>
      </c>
      <c r="C26" s="92"/>
      <c r="D26" s="18" t="s">
        <v>75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95"/>
      <c r="T26" s="96"/>
      <c r="U26" s="10"/>
      <c r="V26" s="10"/>
      <c r="Y26" s="70"/>
      <c r="Z26" s="70"/>
    </row>
    <row r="27" spans="1:26" ht="15" customHeight="1">
      <c r="A27" s="79" t="s">
        <v>101</v>
      </c>
      <c r="B27" s="80"/>
      <c r="C27" s="80"/>
      <c r="D27" s="81"/>
      <c r="E27" s="82">
        <v>0</v>
      </c>
      <c r="F27" s="82">
        <v>4</v>
      </c>
      <c r="G27" s="82">
        <v>2</v>
      </c>
      <c r="H27" s="82">
        <v>3</v>
      </c>
      <c r="I27" s="107">
        <v>3</v>
      </c>
      <c r="J27" s="82"/>
      <c r="K27" s="82"/>
      <c r="L27" s="65"/>
      <c r="M27" s="65"/>
      <c r="N27" s="65"/>
      <c r="O27" s="65"/>
      <c r="P27" s="65"/>
      <c r="Q27" s="65"/>
      <c r="R27" s="65"/>
      <c r="S27" s="88">
        <f>IF(E27="","",SUM(E27:R27))</f>
        <v>12</v>
      </c>
      <c r="T27" s="89"/>
      <c r="U27" s="10"/>
      <c r="V27" s="22"/>
      <c r="W27" s="20"/>
      <c r="Y27" s="70"/>
      <c r="Z27" s="70"/>
    </row>
    <row r="28" spans="1:26" ht="15" customHeight="1">
      <c r="A28" s="54" t="s">
        <v>10</v>
      </c>
      <c r="B28" s="92" t="str">
        <f>IF(A27="","",VLOOKUP(A27,データ!$B$2:$C$34,2,0))</f>
        <v>佐賀</v>
      </c>
      <c r="C28" s="92"/>
      <c r="D28" s="18" t="s">
        <v>75</v>
      </c>
      <c r="E28" s="66"/>
      <c r="F28" s="66"/>
      <c r="G28" s="66"/>
      <c r="H28" s="66"/>
      <c r="I28" s="106"/>
      <c r="J28" s="66"/>
      <c r="K28" s="66"/>
      <c r="L28" s="66"/>
      <c r="M28" s="66"/>
      <c r="N28" s="66"/>
      <c r="O28" s="66"/>
      <c r="P28" s="66"/>
      <c r="Q28" s="66"/>
      <c r="R28" s="66"/>
      <c r="S28" s="90"/>
      <c r="T28" s="91"/>
      <c r="U28" s="10"/>
      <c r="V28" s="10"/>
      <c r="X28" s="20"/>
      <c r="Y28" s="70"/>
      <c r="Z28" s="70"/>
    </row>
    <row r="29" spans="1:26" ht="6.6" hidden="1" customHeight="1">
      <c r="A29" s="8"/>
      <c r="B29" s="8"/>
      <c r="C29" s="8"/>
      <c r="D29" s="8"/>
      <c r="E29" s="8"/>
      <c r="F29" s="16"/>
      <c r="G29" s="16"/>
      <c r="H29" s="8"/>
      <c r="I29" s="16"/>
      <c r="J29" s="16"/>
      <c r="K29" s="8"/>
      <c r="L29" s="16"/>
      <c r="M29" s="16"/>
      <c r="N29" s="8"/>
      <c r="O29" s="16"/>
      <c r="P29" s="16"/>
      <c r="Q29" s="8"/>
      <c r="R29" s="8"/>
      <c r="S29" s="8"/>
      <c r="Y29" s="70"/>
      <c r="Z29" s="70"/>
    </row>
    <row r="30" spans="1:26" ht="6.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Y30" s="70"/>
      <c r="Z30" s="70"/>
    </row>
    <row r="31" spans="1:26" ht="15" customHeight="1">
      <c r="A31" s="77" t="s">
        <v>69</v>
      </c>
      <c r="B31" s="77"/>
      <c r="C31" s="13" t="s">
        <v>0</v>
      </c>
      <c r="D31" s="28" t="s">
        <v>120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116</v>
      </c>
      <c r="P31" s="28"/>
      <c r="Q31" s="28"/>
      <c r="R31" s="28"/>
      <c r="S31" s="28"/>
      <c r="Y31" s="70"/>
      <c r="Z31" s="70"/>
    </row>
    <row r="32" spans="1:26" ht="15" customHeight="1">
      <c r="A32" s="77"/>
      <c r="B32" s="77"/>
      <c r="C32" s="14" t="s">
        <v>1</v>
      </c>
      <c r="D32" s="29" t="s">
        <v>121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117</v>
      </c>
      <c r="P32" s="29"/>
      <c r="Q32" s="29"/>
      <c r="R32" s="29"/>
      <c r="S32" s="29"/>
      <c r="Y32" s="70"/>
      <c r="Z32" s="70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70"/>
      <c r="Z33" s="70"/>
    </row>
    <row r="34" spans="1:26" ht="15" customHeight="1">
      <c r="A34" s="7"/>
      <c r="B34" s="78" t="s">
        <v>0</v>
      </c>
      <c r="C34" s="69" t="s">
        <v>2</v>
      </c>
      <c r="D34" s="69"/>
      <c r="E34" s="30" t="s">
        <v>7</v>
      </c>
      <c r="F34" s="27"/>
      <c r="G34" s="27"/>
      <c r="H34" s="27"/>
      <c r="I34" s="27"/>
      <c r="J34" s="27"/>
      <c r="K34" s="27"/>
      <c r="L34" s="27"/>
      <c r="M34" s="31" t="s">
        <v>8</v>
      </c>
      <c r="N34" s="30" t="s">
        <v>7</v>
      </c>
      <c r="O34" s="30"/>
      <c r="P34" s="32"/>
      <c r="Q34" s="32"/>
      <c r="R34" s="27"/>
      <c r="S34" s="27"/>
      <c r="Y34" s="70"/>
      <c r="Z34" s="70"/>
    </row>
    <row r="35" spans="1:26" ht="15" customHeight="1">
      <c r="A35" s="69" t="s">
        <v>9</v>
      </c>
      <c r="B35" s="67"/>
      <c r="C35" s="78" t="s">
        <v>3</v>
      </c>
      <c r="D35" s="78"/>
      <c r="E35" s="33" t="s">
        <v>7</v>
      </c>
      <c r="F35" s="28" t="s">
        <v>115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70"/>
      <c r="Z35" s="70"/>
    </row>
    <row r="36" spans="1:26" ht="15" customHeight="1">
      <c r="A36" s="69"/>
      <c r="B36" s="67" t="s">
        <v>1</v>
      </c>
      <c r="C36" s="68" t="s">
        <v>2</v>
      </c>
      <c r="D36" s="68"/>
      <c r="E36" s="34" t="s">
        <v>7</v>
      </c>
      <c r="F36" s="60" t="s">
        <v>122</v>
      </c>
      <c r="G36" s="61"/>
      <c r="H36" s="61"/>
      <c r="I36" s="61"/>
      <c r="J36" s="61"/>
      <c r="K36" s="61"/>
      <c r="L36" s="61"/>
      <c r="M36" s="62"/>
      <c r="N36" s="61"/>
      <c r="O36" s="62"/>
      <c r="P36" s="62" t="s">
        <v>8</v>
      </c>
      <c r="Q36" s="34" t="s">
        <v>7</v>
      </c>
      <c r="R36" s="29" t="s">
        <v>119</v>
      </c>
      <c r="S36" s="35"/>
      <c r="Y36" s="70"/>
      <c r="Z36" s="70"/>
    </row>
    <row r="37" spans="1:26" ht="15" customHeight="1">
      <c r="A37" s="7"/>
      <c r="B37" s="68"/>
      <c r="C37" s="69" t="s">
        <v>3</v>
      </c>
      <c r="D37" s="69"/>
      <c r="E37" s="30" t="s">
        <v>7</v>
      </c>
      <c r="F37" s="27" t="s">
        <v>118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70"/>
      <c r="Z37" s="70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70"/>
      <c r="Z38" s="70"/>
    </row>
    <row r="39" spans="1:26" ht="15" customHeight="1">
      <c r="A39" s="75" t="s">
        <v>6</v>
      </c>
      <c r="B39" s="76"/>
      <c r="C39" s="36" t="s">
        <v>123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70"/>
      <c r="Z39" s="70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70"/>
      <c r="Z40" s="70"/>
    </row>
    <row r="41" spans="1:26" ht="11.45" customHeight="1">
      <c r="A41" s="38" t="s">
        <v>94</v>
      </c>
      <c r="B41" s="7" t="s">
        <v>82</v>
      </c>
      <c r="C41" s="44" t="s">
        <v>77</v>
      </c>
      <c r="D41" s="7"/>
      <c r="E41" s="97">
        <v>0.61319444444444449</v>
      </c>
      <c r="F41" s="98"/>
      <c r="G41" s="45" t="s">
        <v>78</v>
      </c>
      <c r="H41" s="42"/>
      <c r="I41" s="99">
        <v>0.67222222222222217</v>
      </c>
      <c r="J41" s="98"/>
      <c r="K41" s="100" t="s">
        <v>71</v>
      </c>
      <c r="L41" s="101"/>
      <c r="M41" s="102"/>
      <c r="N41" s="103"/>
      <c r="O41" s="47" t="s">
        <v>70</v>
      </c>
      <c r="P41" s="42"/>
      <c r="Q41" s="104">
        <f>IF(I41="","",+I41-E41-M41)</f>
        <v>5.9027777777777679E-2</v>
      </c>
      <c r="R41" s="104"/>
      <c r="S41" s="41" t="s">
        <v>72</v>
      </c>
      <c r="T41" s="43">
        <v>5</v>
      </c>
    </row>
    <row r="42" spans="1:26" ht="15.75" customHeight="1">
      <c r="A42" s="83" t="s">
        <v>12</v>
      </c>
      <c r="B42" s="84"/>
      <c r="C42" s="84"/>
      <c r="D42" s="85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83" t="s">
        <v>5</v>
      </c>
      <c r="T42" s="86"/>
      <c r="U42" s="10"/>
      <c r="V42" s="10"/>
      <c r="Y42" s="70"/>
      <c r="Z42" s="70"/>
    </row>
    <row r="43" spans="1:26" ht="15" customHeight="1">
      <c r="A43" s="79" t="s">
        <v>104</v>
      </c>
      <c r="B43" s="80"/>
      <c r="C43" s="80"/>
      <c r="D43" s="81"/>
      <c r="E43" s="82">
        <v>1</v>
      </c>
      <c r="F43" s="82">
        <v>0</v>
      </c>
      <c r="G43" s="82">
        <v>0</v>
      </c>
      <c r="H43" s="82">
        <v>0</v>
      </c>
      <c r="I43" s="82">
        <v>1</v>
      </c>
      <c r="J43" s="82">
        <v>0</v>
      </c>
      <c r="K43" s="82"/>
      <c r="L43" s="82"/>
      <c r="M43" s="82"/>
      <c r="N43" s="82"/>
      <c r="O43" s="82"/>
      <c r="P43" s="82"/>
      <c r="Q43" s="82"/>
      <c r="R43" s="82"/>
      <c r="S43" s="93">
        <f>IF(E43="","",SUM(E43:R43))</f>
        <v>2</v>
      </c>
      <c r="T43" s="94"/>
      <c r="U43" s="10"/>
      <c r="V43" s="10"/>
      <c r="Y43" s="70"/>
      <c r="Z43" s="70"/>
    </row>
    <row r="44" spans="1:26" ht="14.45" customHeight="1">
      <c r="A44" s="17" t="s">
        <v>10</v>
      </c>
      <c r="B44" s="92" t="str">
        <f>IF(A43="","",VLOOKUP(A43,データ!$B$2:$C$34,2,0))</f>
        <v>佐賀</v>
      </c>
      <c r="C44" s="92"/>
      <c r="D44" s="18" t="s">
        <v>75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95"/>
      <c r="T44" s="96"/>
      <c r="U44" s="10"/>
      <c r="V44" s="10"/>
      <c r="Y44" s="70"/>
      <c r="Z44" s="70"/>
    </row>
    <row r="45" spans="1:26" ht="15" customHeight="1">
      <c r="A45" s="79" t="s">
        <v>86</v>
      </c>
      <c r="B45" s="80"/>
      <c r="C45" s="80"/>
      <c r="D45" s="81"/>
      <c r="E45" s="82">
        <v>5</v>
      </c>
      <c r="F45" s="82">
        <v>1</v>
      </c>
      <c r="G45" s="82">
        <v>0</v>
      </c>
      <c r="H45" s="82">
        <v>0</v>
      </c>
      <c r="I45" s="82">
        <v>2</v>
      </c>
      <c r="J45" s="105">
        <v>1</v>
      </c>
      <c r="K45" s="65"/>
      <c r="L45" s="65"/>
      <c r="M45" s="65"/>
      <c r="N45" s="65"/>
      <c r="O45" s="65"/>
      <c r="P45" s="65"/>
      <c r="Q45" s="65"/>
      <c r="R45" s="65"/>
      <c r="S45" s="88">
        <f>IF(E45="","",SUM(E45:R45))</f>
        <v>9</v>
      </c>
      <c r="T45" s="89"/>
      <c r="U45" s="10"/>
      <c r="V45" s="22"/>
      <c r="W45" s="20"/>
      <c r="Y45" s="70"/>
      <c r="Z45" s="70"/>
    </row>
    <row r="46" spans="1:26" ht="15" customHeight="1">
      <c r="A46" s="54" t="s">
        <v>10</v>
      </c>
      <c r="B46" s="92" t="str">
        <f>IF(A45="","",VLOOKUP(A45,データ!$B$2:$C$34,2,0))</f>
        <v>佐賀</v>
      </c>
      <c r="C46" s="92"/>
      <c r="D46" s="18" t="s">
        <v>75</v>
      </c>
      <c r="E46" s="66"/>
      <c r="F46" s="66"/>
      <c r="G46" s="66"/>
      <c r="H46" s="66"/>
      <c r="I46" s="66"/>
      <c r="J46" s="106"/>
      <c r="K46" s="66"/>
      <c r="L46" s="66"/>
      <c r="M46" s="66"/>
      <c r="N46" s="66"/>
      <c r="O46" s="66"/>
      <c r="P46" s="66"/>
      <c r="Q46" s="66"/>
      <c r="R46" s="66"/>
      <c r="S46" s="90"/>
      <c r="T46" s="91"/>
      <c r="U46" s="10"/>
      <c r="V46" s="10"/>
      <c r="X46" s="20"/>
      <c r="Y46" s="70"/>
      <c r="Z46" s="70"/>
    </row>
    <row r="47" spans="1:26" ht="6.6" hidden="1" customHeight="1">
      <c r="A47" s="8"/>
      <c r="B47" s="8"/>
      <c r="C47" s="8"/>
      <c r="D47" s="8"/>
      <c r="E47" s="8"/>
      <c r="F47" s="16"/>
      <c r="G47" s="16"/>
      <c r="H47" s="8"/>
      <c r="I47" s="16"/>
      <c r="J47" s="16"/>
      <c r="K47" s="8"/>
      <c r="L47" s="16"/>
      <c r="M47" s="16"/>
      <c r="N47" s="8"/>
      <c r="O47" s="16"/>
      <c r="P47" s="16"/>
      <c r="Q47" s="8"/>
      <c r="R47" s="8"/>
      <c r="S47" s="8"/>
      <c r="Y47" s="70"/>
      <c r="Z47" s="70"/>
    </row>
    <row r="48" spans="1:26" ht="6.6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Y48" s="70"/>
      <c r="Z48" s="70"/>
    </row>
    <row r="49" spans="1:26" ht="15" customHeight="1">
      <c r="A49" s="77" t="s">
        <v>69</v>
      </c>
      <c r="B49" s="77"/>
      <c r="C49" s="13" t="s">
        <v>0</v>
      </c>
      <c r="D49" s="28" t="s">
        <v>127</v>
      </c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 t="s">
        <v>108</v>
      </c>
      <c r="P49" s="28"/>
      <c r="Q49" s="28"/>
      <c r="R49" s="28"/>
      <c r="S49" s="28"/>
      <c r="Y49" s="70"/>
      <c r="Z49" s="70"/>
    </row>
    <row r="50" spans="1:26" ht="15" customHeight="1">
      <c r="A50" s="77"/>
      <c r="B50" s="77"/>
      <c r="C50" s="14" t="s">
        <v>1</v>
      </c>
      <c r="D50" s="29" t="s">
        <v>128</v>
      </c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124</v>
      </c>
      <c r="P50" s="29"/>
      <c r="Q50" s="29"/>
      <c r="R50" s="29"/>
      <c r="S50" s="29"/>
      <c r="Y50" s="70"/>
      <c r="Z50" s="70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70"/>
      <c r="Z51" s="70"/>
    </row>
    <row r="52" spans="1:26" ht="15" customHeight="1">
      <c r="A52" s="7"/>
      <c r="B52" s="78" t="s">
        <v>0</v>
      </c>
      <c r="C52" s="69" t="s">
        <v>2</v>
      </c>
      <c r="D52" s="69"/>
      <c r="E52" s="30" t="s">
        <v>7</v>
      </c>
      <c r="F52" s="27"/>
      <c r="G52" s="27"/>
      <c r="H52" s="27"/>
      <c r="I52" s="27"/>
      <c r="J52" s="27"/>
      <c r="K52" s="27"/>
      <c r="L52" s="27"/>
      <c r="M52" s="31" t="s">
        <v>8</v>
      </c>
      <c r="N52" s="30" t="s">
        <v>7</v>
      </c>
      <c r="O52" s="30"/>
      <c r="P52" s="32"/>
      <c r="Q52" s="32"/>
      <c r="R52" s="27"/>
      <c r="S52" s="27"/>
      <c r="Y52" s="70"/>
      <c r="Z52" s="70"/>
    </row>
    <row r="53" spans="1:26" ht="15" customHeight="1">
      <c r="A53" s="69" t="s">
        <v>9</v>
      </c>
      <c r="B53" s="67"/>
      <c r="C53" s="78" t="s">
        <v>3</v>
      </c>
      <c r="D53" s="78"/>
      <c r="E53" s="33" t="s">
        <v>7</v>
      </c>
      <c r="F53" s="28" t="s">
        <v>126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70"/>
      <c r="Z53" s="70"/>
    </row>
    <row r="54" spans="1:26" ht="15" customHeight="1">
      <c r="A54" s="69"/>
      <c r="B54" s="67" t="s">
        <v>1</v>
      </c>
      <c r="C54" s="68" t="s">
        <v>2</v>
      </c>
      <c r="D54" s="68"/>
      <c r="E54" s="34" t="s">
        <v>7</v>
      </c>
      <c r="F54" s="29" t="s">
        <v>129</v>
      </c>
      <c r="G54" s="29"/>
      <c r="H54" s="29"/>
      <c r="I54" s="29"/>
      <c r="J54" s="29"/>
      <c r="K54" s="29"/>
      <c r="L54" s="29"/>
      <c r="M54" s="56" t="s">
        <v>8</v>
      </c>
      <c r="O54" s="34" t="s">
        <v>7</v>
      </c>
      <c r="P54" s="34"/>
      <c r="Q54" s="34"/>
      <c r="R54" s="29"/>
      <c r="S54" s="29"/>
      <c r="Y54" s="70"/>
      <c r="Z54" s="70"/>
    </row>
    <row r="55" spans="1:26" ht="15" customHeight="1">
      <c r="A55" s="7"/>
      <c r="B55" s="68"/>
      <c r="C55" s="69" t="s">
        <v>3</v>
      </c>
      <c r="D55" s="69"/>
      <c r="E55" s="30" t="s">
        <v>7</v>
      </c>
      <c r="F55" s="27" t="s">
        <v>125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70"/>
      <c r="Z55" s="70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70"/>
      <c r="Z56" s="70"/>
    </row>
    <row r="57" spans="1:26" ht="15" customHeight="1">
      <c r="A57" s="75" t="s">
        <v>6</v>
      </c>
      <c r="B57" s="76"/>
      <c r="C57" s="36" t="s">
        <v>130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Y57" s="70"/>
      <c r="Z57" s="70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6"/>
      <c r="N58" s="46"/>
      <c r="O58" s="46"/>
      <c r="P58" s="46"/>
      <c r="Q58" s="7"/>
      <c r="R58" s="7"/>
      <c r="S58" s="7"/>
      <c r="Y58" s="70"/>
      <c r="Z58" s="70"/>
    </row>
    <row r="59" spans="1:26" ht="11.45" customHeight="1">
      <c r="A59" s="38" t="s">
        <v>94</v>
      </c>
      <c r="B59" s="7" t="s">
        <v>82</v>
      </c>
      <c r="C59" s="44" t="s">
        <v>77</v>
      </c>
      <c r="D59" s="7"/>
      <c r="E59" s="97">
        <v>0.68472222222222223</v>
      </c>
      <c r="F59" s="98"/>
      <c r="G59" s="45" t="s">
        <v>78</v>
      </c>
      <c r="H59" s="42"/>
      <c r="I59" s="99">
        <v>0.75486111111111109</v>
      </c>
      <c r="J59" s="98"/>
      <c r="K59" s="100" t="s">
        <v>71</v>
      </c>
      <c r="L59" s="101"/>
      <c r="M59" s="102"/>
      <c r="N59" s="103"/>
      <c r="O59" s="47" t="s">
        <v>70</v>
      </c>
      <c r="P59" s="42"/>
      <c r="Q59" s="104">
        <f>IF(I59="","",+I59-E59-M59)</f>
        <v>7.0138888888888862E-2</v>
      </c>
      <c r="R59" s="104"/>
      <c r="S59" s="41" t="s">
        <v>72</v>
      </c>
      <c r="T59" s="43">
        <v>6</v>
      </c>
    </row>
    <row r="60" spans="1:26" ht="15.75" customHeight="1">
      <c r="A60" s="83" t="s">
        <v>12</v>
      </c>
      <c r="B60" s="84"/>
      <c r="C60" s="84"/>
      <c r="D60" s="85"/>
      <c r="E60" s="9">
        <v>1</v>
      </c>
      <c r="F60" s="9">
        <v>2</v>
      </c>
      <c r="G60" s="9">
        <v>3</v>
      </c>
      <c r="H60" s="9">
        <v>4</v>
      </c>
      <c r="I60" s="9">
        <v>5</v>
      </c>
      <c r="J60" s="9">
        <v>6</v>
      </c>
      <c r="K60" s="9">
        <v>7</v>
      </c>
      <c r="L60" s="9">
        <v>8</v>
      </c>
      <c r="M60" s="9">
        <v>9</v>
      </c>
      <c r="N60" s="9">
        <v>10</v>
      </c>
      <c r="O60" s="9">
        <v>11</v>
      </c>
      <c r="P60" s="9">
        <v>12</v>
      </c>
      <c r="Q60" s="9">
        <v>13</v>
      </c>
      <c r="R60" s="9">
        <v>14</v>
      </c>
      <c r="S60" s="83" t="s">
        <v>5</v>
      </c>
      <c r="T60" s="86"/>
      <c r="U60" s="10"/>
      <c r="V60" s="10"/>
      <c r="Y60" s="70"/>
      <c r="Z60" s="70"/>
    </row>
    <row r="61" spans="1:26" ht="15" customHeight="1">
      <c r="A61" s="79" t="s">
        <v>101</v>
      </c>
      <c r="B61" s="80"/>
      <c r="C61" s="80"/>
      <c r="D61" s="81"/>
      <c r="E61" s="82">
        <v>0</v>
      </c>
      <c r="F61" s="82">
        <v>0</v>
      </c>
      <c r="G61" s="82">
        <v>0</v>
      </c>
      <c r="H61" s="82">
        <v>0</v>
      </c>
      <c r="I61" s="82">
        <v>1</v>
      </c>
      <c r="J61" s="82">
        <v>3</v>
      </c>
      <c r="K61" s="82">
        <v>3</v>
      </c>
      <c r="L61" s="82"/>
      <c r="M61" s="82"/>
      <c r="N61" s="82"/>
      <c r="O61" s="82"/>
      <c r="P61" s="82"/>
      <c r="Q61" s="82"/>
      <c r="R61" s="82"/>
      <c r="S61" s="93">
        <f>IF(E61="","",SUM(E61:R61))</f>
        <v>7</v>
      </c>
      <c r="T61" s="94"/>
      <c r="U61" s="10"/>
      <c r="V61" s="10"/>
      <c r="Y61" s="70"/>
      <c r="Z61" s="70"/>
    </row>
    <row r="62" spans="1:26" ht="14.45" customHeight="1">
      <c r="A62" s="17" t="s">
        <v>10</v>
      </c>
      <c r="B62" s="92" t="str">
        <f>IF(A61="","",VLOOKUP(A61,データ!$B$2:$C$34,2,0))</f>
        <v>佐賀</v>
      </c>
      <c r="C62" s="92"/>
      <c r="D62" s="18" t="s">
        <v>75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95"/>
      <c r="T62" s="96"/>
      <c r="U62" s="10"/>
      <c r="V62" s="10"/>
      <c r="Y62" s="70"/>
      <c r="Z62" s="70"/>
    </row>
    <row r="63" spans="1:26" ht="15" customHeight="1">
      <c r="A63" s="79" t="s">
        <v>93</v>
      </c>
      <c r="B63" s="80"/>
      <c r="C63" s="80"/>
      <c r="D63" s="81"/>
      <c r="E63" s="82">
        <v>2</v>
      </c>
      <c r="F63" s="82">
        <v>0</v>
      </c>
      <c r="G63" s="82">
        <v>0</v>
      </c>
      <c r="H63" s="82">
        <v>2</v>
      </c>
      <c r="I63" s="82">
        <v>0</v>
      </c>
      <c r="J63" s="65">
        <v>2</v>
      </c>
      <c r="K63" s="65">
        <v>0</v>
      </c>
      <c r="L63" s="65"/>
      <c r="M63" s="65"/>
      <c r="N63" s="65"/>
      <c r="O63" s="65"/>
      <c r="P63" s="65"/>
      <c r="Q63" s="65"/>
      <c r="R63" s="65"/>
      <c r="S63" s="88">
        <f>IF(E63="","",SUM(E63:R63))</f>
        <v>6</v>
      </c>
      <c r="T63" s="89"/>
      <c r="U63" s="10"/>
      <c r="V63" s="22"/>
      <c r="W63" s="20"/>
      <c r="Y63" s="70"/>
      <c r="Z63" s="70"/>
    </row>
    <row r="64" spans="1:26" ht="15" customHeight="1">
      <c r="A64" s="54" t="s">
        <v>10</v>
      </c>
      <c r="B64" s="92" t="str">
        <f>IF(A63="","",VLOOKUP(A63,データ!$B$2:$C$34,2,0))</f>
        <v>佐賀</v>
      </c>
      <c r="C64" s="92"/>
      <c r="D64" s="18" t="s">
        <v>75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90"/>
      <c r="T64" s="91"/>
      <c r="U64" s="10"/>
      <c r="V64" s="10"/>
      <c r="X64" s="20"/>
      <c r="Y64" s="70"/>
      <c r="Z64" s="70"/>
    </row>
    <row r="65" spans="1:26" ht="6.6" hidden="1" customHeight="1">
      <c r="A65" s="8"/>
      <c r="B65" s="8"/>
      <c r="C65" s="8"/>
      <c r="D65" s="8"/>
      <c r="E65" s="8"/>
      <c r="F65" s="16"/>
      <c r="G65" s="16"/>
      <c r="H65" s="8"/>
      <c r="I65" s="16"/>
      <c r="J65" s="16"/>
      <c r="K65" s="8"/>
      <c r="L65" s="16"/>
      <c r="M65" s="16"/>
      <c r="N65" s="8"/>
      <c r="O65" s="16"/>
      <c r="P65" s="16"/>
      <c r="Q65" s="8"/>
      <c r="R65" s="8"/>
      <c r="S65" s="8"/>
      <c r="Y65" s="70"/>
      <c r="Z65" s="70"/>
    </row>
    <row r="66" spans="1:26" ht="6.6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Y66" s="70"/>
      <c r="Z66" s="70"/>
    </row>
    <row r="67" spans="1:26" ht="15" customHeight="1">
      <c r="A67" s="77" t="s">
        <v>69</v>
      </c>
      <c r="B67" s="77"/>
      <c r="C67" s="13" t="s">
        <v>0</v>
      </c>
      <c r="D67" s="28" t="s">
        <v>121</v>
      </c>
      <c r="E67" s="28"/>
      <c r="F67" s="28"/>
      <c r="G67" s="28"/>
      <c r="H67" s="28"/>
      <c r="I67" s="28"/>
      <c r="J67" s="28"/>
      <c r="K67" s="28"/>
      <c r="L67" s="28"/>
      <c r="M67" s="28"/>
      <c r="N67" s="28" t="s">
        <v>4</v>
      </c>
      <c r="O67" s="28" t="s">
        <v>117</v>
      </c>
      <c r="P67" s="28"/>
      <c r="Q67" s="28"/>
      <c r="R67" s="28"/>
      <c r="S67" s="28"/>
      <c r="Y67" s="70"/>
      <c r="Z67" s="70"/>
    </row>
    <row r="68" spans="1:26" ht="15" customHeight="1">
      <c r="A68" s="77"/>
      <c r="B68" s="77"/>
      <c r="C68" s="14" t="s">
        <v>1</v>
      </c>
      <c r="D68" s="29" t="s">
        <v>135</v>
      </c>
      <c r="E68" s="29"/>
      <c r="F68" s="29"/>
      <c r="G68" s="29"/>
      <c r="H68" s="29"/>
      <c r="I68" s="29"/>
      <c r="J68" s="29"/>
      <c r="K68" s="29"/>
      <c r="L68" s="29"/>
      <c r="M68" s="29"/>
      <c r="N68" s="29" t="s">
        <v>4</v>
      </c>
      <c r="O68" s="29" t="s">
        <v>131</v>
      </c>
      <c r="P68" s="29"/>
      <c r="Q68" s="29"/>
      <c r="R68" s="29"/>
      <c r="S68" s="29"/>
      <c r="Y68" s="70"/>
      <c r="Z68" s="70"/>
    </row>
    <row r="69" spans="1:26" ht="5.0999999999999996" customHeight="1">
      <c r="A69" s="12"/>
      <c r="B69" s="12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Y69" s="70"/>
      <c r="Z69" s="70"/>
    </row>
    <row r="70" spans="1:26" ht="15" customHeight="1">
      <c r="A70" s="7"/>
      <c r="B70" s="78" t="s">
        <v>0</v>
      </c>
      <c r="C70" s="69" t="s">
        <v>2</v>
      </c>
      <c r="D70" s="69"/>
      <c r="E70" s="30" t="s">
        <v>7</v>
      </c>
      <c r="F70" s="63" t="s">
        <v>134</v>
      </c>
      <c r="G70" s="27"/>
      <c r="H70" s="27"/>
      <c r="I70" s="27"/>
      <c r="J70" s="27"/>
      <c r="K70" s="27"/>
      <c r="L70" s="27"/>
      <c r="M70" s="43" t="s">
        <v>8</v>
      </c>
      <c r="O70" s="30" t="s">
        <v>7</v>
      </c>
      <c r="P70" s="32"/>
      <c r="Q70" s="32"/>
      <c r="R70" s="27"/>
      <c r="S70" s="27"/>
      <c r="Y70" s="70"/>
      <c r="Z70" s="70"/>
    </row>
    <row r="71" spans="1:26" ht="15" customHeight="1">
      <c r="A71" s="69" t="s">
        <v>9</v>
      </c>
      <c r="B71" s="67"/>
      <c r="C71" s="78" t="s">
        <v>3</v>
      </c>
      <c r="D71" s="78"/>
      <c r="E71" s="33" t="s">
        <v>7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Y71" s="70"/>
      <c r="Z71" s="70"/>
    </row>
    <row r="72" spans="1:26" ht="15" customHeight="1">
      <c r="A72" s="69"/>
      <c r="B72" s="67" t="s">
        <v>1</v>
      </c>
      <c r="C72" s="68" t="s">
        <v>2</v>
      </c>
      <c r="D72" s="68"/>
      <c r="E72" s="34" t="s">
        <v>7</v>
      </c>
      <c r="F72" s="29" t="s">
        <v>133</v>
      </c>
      <c r="G72" s="29"/>
      <c r="H72" s="29"/>
      <c r="I72" s="29"/>
      <c r="J72" s="29"/>
      <c r="K72" s="29"/>
      <c r="L72" s="29"/>
      <c r="M72" s="56" t="s">
        <v>8</v>
      </c>
      <c r="O72" s="34" t="s">
        <v>7</v>
      </c>
      <c r="P72" s="34"/>
      <c r="Q72" s="34"/>
      <c r="R72" s="29"/>
      <c r="S72" s="29"/>
      <c r="Y72" s="70"/>
      <c r="Z72" s="70"/>
    </row>
    <row r="73" spans="1:26" ht="15" customHeight="1">
      <c r="A73" s="7"/>
      <c r="B73" s="68"/>
      <c r="C73" s="69" t="s">
        <v>3</v>
      </c>
      <c r="D73" s="69"/>
      <c r="E73" s="30" t="s">
        <v>7</v>
      </c>
      <c r="F73" s="27" t="s">
        <v>132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Y73" s="70"/>
      <c r="Z73" s="70"/>
    </row>
    <row r="74" spans="1:26" ht="5.0999999999999996" customHeight="1">
      <c r="A74" s="7"/>
      <c r="B74" s="7"/>
      <c r="C74" s="7"/>
      <c r="D74" s="7"/>
      <c r="E74" s="11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Y74" s="70"/>
      <c r="Z74" s="70"/>
    </row>
    <row r="75" spans="1:26" ht="15" customHeight="1">
      <c r="A75" s="75" t="s">
        <v>6</v>
      </c>
      <c r="B75" s="76"/>
      <c r="C75" s="36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Y75" s="70"/>
      <c r="Z75" s="70"/>
    </row>
    <row r="76" spans="1:26" ht="7.9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46"/>
      <c r="N76" s="46"/>
      <c r="O76" s="46"/>
      <c r="P76" s="46"/>
      <c r="Q76" s="7"/>
      <c r="R76" s="7"/>
      <c r="S76" s="7"/>
      <c r="Y76" s="70"/>
      <c r="Z76" s="70"/>
    </row>
    <row r="77" spans="1:26" ht="12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39" t="s">
        <v>91</v>
      </c>
      <c r="U77" s="21"/>
    </row>
    <row r="78" spans="1:26" ht="24.95" customHeight="1">
      <c r="A78" s="71" t="s">
        <v>65</v>
      </c>
      <c r="B78" s="72"/>
      <c r="C78" s="24"/>
      <c r="D78" s="24"/>
      <c r="E78" s="25" t="s">
        <v>66</v>
      </c>
      <c r="F78" s="73" t="s">
        <v>64</v>
      </c>
      <c r="G78" s="73"/>
      <c r="H78" s="73"/>
      <c r="I78" s="74" t="s">
        <v>67</v>
      </c>
      <c r="J78" s="74"/>
      <c r="K78" s="74"/>
      <c r="L78" s="74"/>
      <c r="M78" s="74"/>
      <c r="N78" s="74"/>
      <c r="O78" s="24"/>
      <c r="P78" s="24"/>
      <c r="Q78" s="26"/>
      <c r="R78" s="24"/>
      <c r="S78" s="24"/>
      <c r="T78" s="51"/>
    </row>
  </sheetData>
  <sheetProtection formatCells="0"/>
  <mergeCells count="214">
    <mergeCell ref="Q5:R5"/>
    <mergeCell ref="I7:I8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O9:O10"/>
    <mergeCell ref="P7:P8"/>
    <mergeCell ref="A6:D6"/>
    <mergeCell ref="N7:N8"/>
    <mergeCell ref="O7:O8"/>
    <mergeCell ref="J7:J8"/>
    <mergeCell ref="A9:D9"/>
    <mergeCell ref="E9:E10"/>
    <mergeCell ref="F9:F10"/>
    <mergeCell ref="B8:C8"/>
    <mergeCell ref="I9:I10"/>
    <mergeCell ref="G9:G10"/>
    <mergeCell ref="S6:T6"/>
    <mergeCell ref="Y6:Z22"/>
    <mergeCell ref="A7:D7"/>
    <mergeCell ref="E7:E8"/>
    <mergeCell ref="F7:F8"/>
    <mergeCell ref="G7:G8"/>
    <mergeCell ref="H7:H8"/>
    <mergeCell ref="K7:K8"/>
    <mergeCell ref="L7:L8"/>
    <mergeCell ref="H9:H10"/>
    <mergeCell ref="P9:P10"/>
    <mergeCell ref="Q9:Q10"/>
    <mergeCell ref="Q7:Q8"/>
    <mergeCell ref="R7:R8"/>
    <mergeCell ref="S7:T8"/>
    <mergeCell ref="M7:M8"/>
    <mergeCell ref="R9:R10"/>
    <mergeCell ref="S9:T10"/>
    <mergeCell ref="B10:C10"/>
    <mergeCell ref="J9:J10"/>
    <mergeCell ref="K9:K10"/>
    <mergeCell ref="L9:L10"/>
    <mergeCell ref="M9:M10"/>
    <mergeCell ref="N9:N10"/>
    <mergeCell ref="B26:C26"/>
    <mergeCell ref="P25:P26"/>
    <mergeCell ref="A27:D27"/>
    <mergeCell ref="E27:E28"/>
    <mergeCell ref="F27:F28"/>
    <mergeCell ref="Q23:R23"/>
    <mergeCell ref="A13:B14"/>
    <mergeCell ref="B16:B17"/>
    <mergeCell ref="C16:D16"/>
    <mergeCell ref="A17:A18"/>
    <mergeCell ref="C17:D17"/>
    <mergeCell ref="B18:B19"/>
    <mergeCell ref="C18:D18"/>
    <mergeCell ref="C19:D19"/>
    <mergeCell ref="A21:B21"/>
    <mergeCell ref="E23:F23"/>
    <mergeCell ref="I23:J23"/>
    <mergeCell ref="K23:L23"/>
    <mergeCell ref="M23:N23"/>
    <mergeCell ref="K25:K26"/>
    <mergeCell ref="L25:L26"/>
    <mergeCell ref="M25:M26"/>
    <mergeCell ref="N25:N26"/>
    <mergeCell ref="J25:J26"/>
    <mergeCell ref="A24:D24"/>
    <mergeCell ref="S24:T24"/>
    <mergeCell ref="Y24:Z40"/>
    <mergeCell ref="A25:D25"/>
    <mergeCell ref="E25:E26"/>
    <mergeCell ref="F25:F26"/>
    <mergeCell ref="G25:G26"/>
    <mergeCell ref="H25:H26"/>
    <mergeCell ref="I25:I26"/>
    <mergeCell ref="O25:O26"/>
    <mergeCell ref="Q25:Q26"/>
    <mergeCell ref="R25:R26"/>
    <mergeCell ref="S25:T26"/>
    <mergeCell ref="R27:R28"/>
    <mergeCell ref="S27:T28"/>
    <mergeCell ref="H27:H28"/>
    <mergeCell ref="L27:L28"/>
    <mergeCell ref="A31:B32"/>
    <mergeCell ref="B34:B35"/>
    <mergeCell ref="Q41:R41"/>
    <mergeCell ref="C36:D36"/>
    <mergeCell ref="P27:P28"/>
    <mergeCell ref="O27:O28"/>
    <mergeCell ref="Q27:Q28"/>
    <mergeCell ref="B28:C28"/>
    <mergeCell ref="J27:J28"/>
    <mergeCell ref="K27:K28"/>
    <mergeCell ref="M43:M44"/>
    <mergeCell ref="N43:N44"/>
    <mergeCell ref="C34:D34"/>
    <mergeCell ref="G27:G28"/>
    <mergeCell ref="M27:M28"/>
    <mergeCell ref="N27:N28"/>
    <mergeCell ref="I27:I28"/>
    <mergeCell ref="A35:A36"/>
    <mergeCell ref="C35:D35"/>
    <mergeCell ref="B36:B37"/>
    <mergeCell ref="C37:D37"/>
    <mergeCell ref="M41:N41"/>
    <mergeCell ref="I41:J41"/>
    <mergeCell ref="K41:L41"/>
    <mergeCell ref="S42:T42"/>
    <mergeCell ref="R43:R44"/>
    <mergeCell ref="S43:T44"/>
    <mergeCell ref="B44:C44"/>
    <mergeCell ref="P43:P44"/>
    <mergeCell ref="Q43:Q44"/>
    <mergeCell ref="K43:K44"/>
    <mergeCell ref="L43:L44"/>
    <mergeCell ref="A42:D42"/>
    <mergeCell ref="F43:F44"/>
    <mergeCell ref="G43:G44"/>
    <mergeCell ref="H43:H44"/>
    <mergeCell ref="A39:B39"/>
    <mergeCell ref="E41:F41"/>
    <mergeCell ref="I43:I44"/>
    <mergeCell ref="O43:O44"/>
    <mergeCell ref="J43:J44"/>
    <mergeCell ref="H45:H46"/>
    <mergeCell ref="N45:N46"/>
    <mergeCell ref="I45:I46"/>
    <mergeCell ref="S45:T46"/>
    <mergeCell ref="B46:C46"/>
    <mergeCell ref="J45:J46"/>
    <mergeCell ref="K45:K46"/>
    <mergeCell ref="L45:L46"/>
    <mergeCell ref="M45:M46"/>
    <mergeCell ref="P45:P46"/>
    <mergeCell ref="O45:O46"/>
    <mergeCell ref="Q45:Q46"/>
    <mergeCell ref="R45:R46"/>
    <mergeCell ref="S61:T62"/>
    <mergeCell ref="B62:C62"/>
    <mergeCell ref="Y58:Z58"/>
    <mergeCell ref="E59:F59"/>
    <mergeCell ref="I59:J59"/>
    <mergeCell ref="K59:L59"/>
    <mergeCell ref="M59:N59"/>
    <mergeCell ref="Q59:R59"/>
    <mergeCell ref="Y42:Z57"/>
    <mergeCell ref="A43:D43"/>
    <mergeCell ref="E43:E44"/>
    <mergeCell ref="A49:B50"/>
    <mergeCell ref="B52:B53"/>
    <mergeCell ref="C52:D52"/>
    <mergeCell ref="A53:A54"/>
    <mergeCell ref="C53:D53"/>
    <mergeCell ref="B54:B55"/>
    <mergeCell ref="C54:D54"/>
    <mergeCell ref="C55:D55"/>
    <mergeCell ref="A57:B57"/>
    <mergeCell ref="A45:D45"/>
    <mergeCell ref="E45:E46"/>
    <mergeCell ref="F45:F46"/>
    <mergeCell ref="G45:G46"/>
    <mergeCell ref="A71:A72"/>
    <mergeCell ref="C71:D71"/>
    <mergeCell ref="A60:D60"/>
    <mergeCell ref="S60:T60"/>
    <mergeCell ref="Y60:Z75"/>
    <mergeCell ref="A61:D61"/>
    <mergeCell ref="E61:E62"/>
    <mergeCell ref="F61:F62"/>
    <mergeCell ref="G61:G62"/>
    <mergeCell ref="H61:H62"/>
    <mergeCell ref="I61:I62"/>
    <mergeCell ref="J61:J62"/>
    <mergeCell ref="S63:T64"/>
    <mergeCell ref="B64:C64"/>
    <mergeCell ref="O61:O62"/>
    <mergeCell ref="P61:P62"/>
    <mergeCell ref="Q61:Q62"/>
    <mergeCell ref="R61:R62"/>
    <mergeCell ref="K61:K62"/>
    <mergeCell ref="L61:L62"/>
    <mergeCell ref="M61:M62"/>
    <mergeCell ref="N61:N62"/>
    <mergeCell ref="L63:L64"/>
    <mergeCell ref="M63:M64"/>
    <mergeCell ref="N63:N64"/>
    <mergeCell ref="O63:O64"/>
    <mergeCell ref="B72:B73"/>
    <mergeCell ref="C72:D72"/>
    <mergeCell ref="C73:D73"/>
    <mergeCell ref="J63:J64"/>
    <mergeCell ref="K63:K64"/>
    <mergeCell ref="Y76:Z76"/>
    <mergeCell ref="A78:B78"/>
    <mergeCell ref="F78:H78"/>
    <mergeCell ref="I78:N78"/>
    <mergeCell ref="P63:P64"/>
    <mergeCell ref="Q63:Q64"/>
    <mergeCell ref="R63:R64"/>
    <mergeCell ref="A75:B75"/>
    <mergeCell ref="A67:B68"/>
    <mergeCell ref="B70:B71"/>
    <mergeCell ref="A63:D63"/>
    <mergeCell ref="E63:E64"/>
    <mergeCell ref="F63:F64"/>
    <mergeCell ref="G63:G64"/>
    <mergeCell ref="H63:H64"/>
    <mergeCell ref="I63:I64"/>
    <mergeCell ref="C70:D70"/>
  </mergeCells>
  <phoneticPr fontId="1"/>
  <dataValidations count="5">
    <dataValidation type="list" imeMode="on" allowBlank="1" showInputMessage="1" showErrorMessage="1" sqref="K3:P3">
      <formula1>G</formula1>
    </dataValidation>
    <dataValidation imeMode="on" allowBlank="1" showInputMessage="1" showErrorMessage="1" sqref="P78:S78 I78 S77 E78:F78 A78 C78 E13:Q15 D16:K19 R13:S19 C31:C33 S3:S4 S1 B1 R1:R4 K4:P4 D49:D50 M52:O52 L17:Q19 D13:D14 D56:S57 C49:C51 M16:O16 E49:Q51 D20:S21 C13:C15 D52:K55 R49:S55 C3:F4 J3:J4 Q2:Q4 K2:P2 A1:A2 G2:I4 M70 D67:D68 O54:P54 D74:S75 C67:C69 E67:Q69 D70:K73 R67:S73 E31:Q33 D34:K37 L72:M72 D31:D32 M34:O34 D38:S39 Q53:Q55 L53:P53 L55:P55 L54:M54 O70 R31:S35 N36:S37 L71:P71 L73:P73 L35:M37 N35:Q35 Q71:Q73 O72:P72"/>
    <dataValidation imeMode="off" allowBlank="1" showInputMessage="1" showErrorMessage="1" sqref="E45:S45 E9:S9 E43:S43 E7:S7 E63:S63 E61:S61 E27:S27 E25:S25"/>
    <dataValidation type="list" allowBlank="1" showInputMessage="1" showErrorMessage="1" sqref="A7:D7 A9:D9 A43:D43 A27:D27 A61:D61 A63:D63 A25:D25 A45:D45">
      <formula1>TEAM</formula1>
    </dataValidation>
    <dataValidation type="list" imeMode="on" allowBlank="1" showInputMessage="1" showErrorMessage="1" sqref="B2">
      <formula1>試合日</formula1>
    </dataValidation>
  </dataValidations>
  <pageMargins left="0.6692913385826772" right="0.19685039370078741" top="0" bottom="0" header="0" footer="0"/>
  <pageSetup paperSize="9" scale="87" fitToHeight="0" orientation="portrait" horizontalDpi="4294967293" verticalDpi="300" r:id="rId1"/>
  <headerFooter alignWithMargins="0"/>
  <colBreaks count="1" manualBreakCount="1">
    <brk id="24" max="1048575" man="1"/>
  </colBreaks>
  <ignoredErrors>
    <ignoredError sqref="K2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Z78"/>
  <sheetViews>
    <sheetView showGridLines="0" showOutlineSymbols="0" view="pageBreakPreview" zoomScaleNormal="87" zoomScaleSheetLayoutView="100" workbookViewId="0">
      <pane ySplit="3" topLeftCell="A58" activePane="bottomLeft" state="frozenSplit"/>
      <selection pane="bottomLeft" activeCell="D75" sqref="D75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108" t="str">
        <f>データ!F14</f>
        <v>第６２回全日本総合男子ソフトボール選手権大会佐賀県予選会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7"/>
      <c r="S1" s="19"/>
    </row>
    <row r="2" spans="1:26" ht="16.5" customHeight="1">
      <c r="A2" s="41" t="s">
        <v>15</v>
      </c>
      <c r="B2" s="109">
        <v>42526</v>
      </c>
      <c r="C2" s="110"/>
      <c r="D2" s="110"/>
      <c r="E2" s="110"/>
      <c r="F2" s="110"/>
      <c r="G2" s="7"/>
      <c r="H2" s="7"/>
      <c r="I2" s="111" t="s">
        <v>14</v>
      </c>
      <c r="J2" s="111"/>
      <c r="K2" s="27" t="str">
        <f>データ!F16</f>
        <v>佐賀県武雄市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11" t="s">
        <v>13</v>
      </c>
      <c r="J3" s="111"/>
      <c r="K3" s="112" t="s">
        <v>97</v>
      </c>
      <c r="L3" s="113"/>
      <c r="M3" s="113"/>
      <c r="N3" s="113"/>
      <c r="O3" s="113"/>
      <c r="P3" s="113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88</v>
      </c>
      <c r="B5" s="7"/>
      <c r="C5" s="44" t="s">
        <v>77</v>
      </c>
      <c r="D5" s="7"/>
      <c r="E5" s="97">
        <v>0.4375</v>
      </c>
      <c r="F5" s="98"/>
      <c r="G5" s="45" t="s">
        <v>78</v>
      </c>
      <c r="H5" s="42"/>
      <c r="I5" s="99">
        <v>0.49861111111111112</v>
      </c>
      <c r="J5" s="98"/>
      <c r="K5" s="100" t="s">
        <v>71</v>
      </c>
      <c r="L5" s="101"/>
      <c r="M5" s="102"/>
      <c r="N5" s="103"/>
      <c r="O5" s="47" t="s">
        <v>70</v>
      </c>
      <c r="P5" s="42"/>
      <c r="Q5" s="104">
        <f>IF(I5="","",+I5-E5-M5)</f>
        <v>6.1111111111111116E-2</v>
      </c>
      <c r="R5" s="104"/>
      <c r="S5" s="41" t="s">
        <v>72</v>
      </c>
      <c r="T5" s="43">
        <v>3</v>
      </c>
    </row>
    <row r="6" spans="1:26" ht="15.75" customHeight="1">
      <c r="A6" s="83" t="s">
        <v>12</v>
      </c>
      <c r="B6" s="84"/>
      <c r="C6" s="84"/>
      <c r="D6" s="85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3" t="s">
        <v>5</v>
      </c>
      <c r="T6" s="86"/>
      <c r="U6" s="10"/>
      <c r="V6" s="10"/>
      <c r="Y6" s="70"/>
      <c r="Z6" s="70"/>
    </row>
    <row r="7" spans="1:26" ht="15" customHeight="1">
      <c r="A7" s="79" t="s">
        <v>136</v>
      </c>
      <c r="B7" s="80"/>
      <c r="C7" s="80"/>
      <c r="D7" s="81"/>
      <c r="E7" s="82">
        <v>0</v>
      </c>
      <c r="F7" s="82">
        <v>0</v>
      </c>
      <c r="G7" s="82">
        <v>0</v>
      </c>
      <c r="H7" s="82">
        <v>1</v>
      </c>
      <c r="I7" s="82">
        <v>0</v>
      </c>
      <c r="J7" s="82">
        <v>0</v>
      </c>
      <c r="K7" s="82">
        <v>3</v>
      </c>
      <c r="L7" s="82"/>
      <c r="M7" s="82"/>
      <c r="N7" s="82"/>
      <c r="O7" s="82"/>
      <c r="P7" s="82"/>
      <c r="Q7" s="82"/>
      <c r="R7" s="82"/>
      <c r="S7" s="93">
        <f>IF(E7="","",SUM(E7:R7))</f>
        <v>4</v>
      </c>
      <c r="T7" s="94"/>
      <c r="U7" s="10"/>
      <c r="V7" s="10"/>
      <c r="Y7" s="70"/>
      <c r="Z7" s="70"/>
    </row>
    <row r="8" spans="1:26" ht="14.45" customHeight="1">
      <c r="A8" s="17" t="s">
        <v>10</v>
      </c>
      <c r="B8" s="92" t="str">
        <f>IF(A7="","",VLOOKUP(A7,データ!$B$2:$C$34,2,0))</f>
        <v>佐賀</v>
      </c>
      <c r="C8" s="92"/>
      <c r="D8" s="18" t="s">
        <v>75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95"/>
      <c r="T8" s="96"/>
      <c r="U8" s="10"/>
      <c r="V8" s="10"/>
      <c r="Y8" s="70"/>
      <c r="Z8" s="70"/>
    </row>
    <row r="9" spans="1:26" ht="15" customHeight="1">
      <c r="A9" s="114" t="s">
        <v>106</v>
      </c>
      <c r="B9" s="115"/>
      <c r="C9" s="115"/>
      <c r="D9" s="116"/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65"/>
      <c r="M9" s="65"/>
      <c r="N9" s="65"/>
      <c r="O9" s="65"/>
      <c r="P9" s="65"/>
      <c r="Q9" s="65"/>
      <c r="R9" s="65"/>
      <c r="S9" s="88">
        <f>IF(E9="","",SUM(E9:R9))</f>
        <v>0</v>
      </c>
      <c r="T9" s="89"/>
      <c r="U9" s="10"/>
      <c r="V9" s="22"/>
      <c r="W9" s="20"/>
      <c r="Y9" s="70"/>
      <c r="Z9" s="70"/>
    </row>
    <row r="10" spans="1:26" ht="15" customHeight="1">
      <c r="A10" s="54" t="s">
        <v>10</v>
      </c>
      <c r="B10" s="92" t="str">
        <f>IF(A9="","",VLOOKUP(A9,データ!$B$2:$C$34,2,0))</f>
        <v>佐賀</v>
      </c>
      <c r="C10" s="92"/>
      <c r="D10" s="18" t="s">
        <v>75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90"/>
      <c r="T10" s="91"/>
      <c r="U10" s="10"/>
      <c r="V10" s="10"/>
      <c r="X10" s="20"/>
      <c r="Y10" s="70"/>
      <c r="Z10" s="70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70"/>
      <c r="Z11" s="70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70"/>
      <c r="Z12" s="70"/>
    </row>
    <row r="13" spans="1:26" ht="15" customHeight="1">
      <c r="A13" s="77" t="s">
        <v>69</v>
      </c>
      <c r="B13" s="77"/>
      <c r="C13" s="13" t="s">
        <v>0</v>
      </c>
      <c r="D13" s="28" t="s">
        <v>137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138</v>
      </c>
      <c r="P13" s="28"/>
      <c r="Q13" s="28"/>
      <c r="R13" s="28"/>
      <c r="S13" s="28"/>
      <c r="Y13" s="70"/>
      <c r="Z13" s="70"/>
    </row>
    <row r="14" spans="1:26" ht="15" customHeight="1">
      <c r="A14" s="77"/>
      <c r="B14" s="77"/>
      <c r="C14" s="14" t="s">
        <v>1</v>
      </c>
      <c r="D14" s="29" t="s">
        <v>140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139</v>
      </c>
      <c r="P14" s="29"/>
      <c r="Q14" s="29"/>
      <c r="R14" s="29"/>
      <c r="S14" s="29"/>
      <c r="Y14" s="70"/>
      <c r="Z14" s="70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0"/>
      <c r="Z15" s="70"/>
    </row>
    <row r="16" spans="1:26" ht="15" customHeight="1">
      <c r="A16" s="7"/>
      <c r="B16" s="78" t="s">
        <v>0</v>
      </c>
      <c r="C16" s="69" t="s">
        <v>2</v>
      </c>
      <c r="D16" s="69"/>
      <c r="E16" s="30" t="s">
        <v>7</v>
      </c>
      <c r="F16" s="27" t="s">
        <v>141</v>
      </c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30"/>
      <c r="P16" s="32"/>
      <c r="Q16" s="32"/>
      <c r="R16" s="27"/>
      <c r="S16" s="27"/>
      <c r="Y16" s="70"/>
      <c r="Z16" s="70"/>
    </row>
    <row r="17" spans="1:26" ht="15" customHeight="1">
      <c r="A17" s="69" t="s">
        <v>9</v>
      </c>
      <c r="B17" s="67"/>
      <c r="C17" s="78" t="s">
        <v>3</v>
      </c>
      <c r="D17" s="78"/>
      <c r="E17" s="33" t="s">
        <v>7</v>
      </c>
      <c r="F17" s="28" t="s">
        <v>142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70"/>
      <c r="Z17" s="70"/>
    </row>
    <row r="18" spans="1:26" ht="15" customHeight="1">
      <c r="A18" s="69"/>
      <c r="B18" s="67" t="s">
        <v>1</v>
      </c>
      <c r="C18" s="68" t="s">
        <v>2</v>
      </c>
      <c r="D18" s="68"/>
      <c r="E18" s="34" t="s">
        <v>7</v>
      </c>
      <c r="F18" s="29"/>
      <c r="G18" s="29"/>
      <c r="H18" s="29"/>
      <c r="I18" s="29"/>
      <c r="J18" s="29"/>
      <c r="K18" s="29"/>
      <c r="L18" s="29"/>
      <c r="M18" s="35" t="s">
        <v>8</v>
      </c>
      <c r="N18" s="34" t="s">
        <v>7</v>
      </c>
      <c r="O18" s="29"/>
      <c r="P18" s="35"/>
      <c r="Q18" s="34"/>
      <c r="R18" s="29"/>
      <c r="S18" s="29"/>
      <c r="Y18" s="70"/>
      <c r="Z18" s="70"/>
    </row>
    <row r="19" spans="1:26" ht="15" customHeight="1">
      <c r="A19" s="7"/>
      <c r="B19" s="68"/>
      <c r="C19" s="69" t="s">
        <v>3</v>
      </c>
      <c r="D19" s="69"/>
      <c r="E19" s="30" t="s">
        <v>7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70"/>
      <c r="Z19" s="70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0"/>
      <c r="Z20" s="70"/>
    </row>
    <row r="21" spans="1:26" ht="15" customHeight="1">
      <c r="A21" s="75" t="s">
        <v>6</v>
      </c>
      <c r="B21" s="76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70"/>
      <c r="Z21" s="70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70"/>
      <c r="Z22" s="70"/>
    </row>
    <row r="23" spans="1:26" ht="11.45" customHeight="1">
      <c r="A23" s="38" t="s">
        <v>88</v>
      </c>
      <c r="B23" s="7"/>
      <c r="C23" s="44" t="s">
        <v>77</v>
      </c>
      <c r="D23" s="7"/>
      <c r="E23" s="97">
        <v>0.52013888888888882</v>
      </c>
      <c r="F23" s="98"/>
      <c r="G23" s="45" t="s">
        <v>78</v>
      </c>
      <c r="H23" s="42"/>
      <c r="I23" s="99">
        <v>0.58958333333333335</v>
      </c>
      <c r="J23" s="98"/>
      <c r="K23" s="100" t="s">
        <v>71</v>
      </c>
      <c r="L23" s="101"/>
      <c r="M23" s="102"/>
      <c r="N23" s="103"/>
      <c r="O23" s="47" t="s">
        <v>70</v>
      </c>
      <c r="P23" s="42"/>
      <c r="Q23" s="104">
        <f>IF(I23="","",+I23-E23-M23)</f>
        <v>6.9444444444444531E-2</v>
      </c>
      <c r="R23" s="104"/>
      <c r="S23" s="41" t="s">
        <v>72</v>
      </c>
      <c r="T23" s="43">
        <v>4</v>
      </c>
    </row>
    <row r="24" spans="1:26" ht="15.75" customHeight="1">
      <c r="A24" s="83" t="s">
        <v>12</v>
      </c>
      <c r="B24" s="84"/>
      <c r="C24" s="84"/>
      <c r="D24" s="85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83" t="s">
        <v>5</v>
      </c>
      <c r="T24" s="86"/>
      <c r="U24" s="10"/>
      <c r="V24" s="10"/>
      <c r="Y24" s="70"/>
      <c r="Z24" s="70"/>
    </row>
    <row r="25" spans="1:26" ht="15" customHeight="1">
      <c r="A25" s="79" t="s">
        <v>95</v>
      </c>
      <c r="B25" s="80"/>
      <c r="C25" s="80"/>
      <c r="D25" s="81"/>
      <c r="E25" s="82">
        <v>1</v>
      </c>
      <c r="F25" s="82">
        <v>0</v>
      </c>
      <c r="G25" s="82">
        <v>0</v>
      </c>
      <c r="H25" s="82">
        <v>0</v>
      </c>
      <c r="I25" s="82">
        <v>2</v>
      </c>
      <c r="J25" s="82">
        <v>0</v>
      </c>
      <c r="K25" s="82">
        <v>0</v>
      </c>
      <c r="L25" s="82"/>
      <c r="M25" s="82"/>
      <c r="N25" s="82"/>
      <c r="O25" s="82"/>
      <c r="P25" s="82"/>
      <c r="Q25" s="82"/>
      <c r="R25" s="82"/>
      <c r="S25" s="93">
        <f>IF(E25="","",SUM(E25:R25))</f>
        <v>3</v>
      </c>
      <c r="T25" s="94"/>
      <c r="U25" s="10"/>
      <c r="V25" s="10"/>
      <c r="Y25" s="70"/>
      <c r="Z25" s="70"/>
    </row>
    <row r="26" spans="1:26" ht="14.45" customHeight="1">
      <c r="A26" s="17" t="s">
        <v>10</v>
      </c>
      <c r="B26" s="92" t="str">
        <f>IF(A25="","",VLOOKUP(A25,データ!$B$2:$C$34,2,0))</f>
        <v>佐賀</v>
      </c>
      <c r="C26" s="92"/>
      <c r="D26" s="18" t="s">
        <v>75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95"/>
      <c r="T26" s="96"/>
      <c r="U26" s="10"/>
      <c r="V26" s="10"/>
      <c r="Y26" s="70"/>
      <c r="Z26" s="70"/>
    </row>
    <row r="27" spans="1:26" ht="15" customHeight="1">
      <c r="A27" s="79" t="s">
        <v>85</v>
      </c>
      <c r="B27" s="80"/>
      <c r="C27" s="80"/>
      <c r="D27" s="81"/>
      <c r="E27" s="82">
        <v>5</v>
      </c>
      <c r="F27" s="82">
        <v>1</v>
      </c>
      <c r="G27" s="82">
        <v>0</v>
      </c>
      <c r="H27" s="82">
        <v>0</v>
      </c>
      <c r="I27" s="82">
        <v>0</v>
      </c>
      <c r="J27" s="82">
        <v>0</v>
      </c>
      <c r="K27" s="82" t="s">
        <v>143</v>
      </c>
      <c r="L27" s="65"/>
      <c r="M27" s="65"/>
      <c r="N27" s="65"/>
      <c r="O27" s="65"/>
      <c r="P27" s="65"/>
      <c r="Q27" s="65"/>
      <c r="R27" s="65"/>
      <c r="S27" s="88">
        <f>IF(E27="","",SUM(E27:R27))</f>
        <v>6</v>
      </c>
      <c r="T27" s="89"/>
      <c r="U27" s="10"/>
      <c r="V27" s="22"/>
      <c r="W27" s="20"/>
      <c r="Y27" s="70"/>
      <c r="Z27" s="70"/>
    </row>
    <row r="28" spans="1:26" ht="15" customHeight="1">
      <c r="A28" s="54" t="s">
        <v>10</v>
      </c>
      <c r="B28" s="92" t="str">
        <f>IF(A27="","",VLOOKUP(A27,データ!$B$2:$C$34,2,0))</f>
        <v>佐賀</v>
      </c>
      <c r="C28" s="92"/>
      <c r="D28" s="18" t="s">
        <v>75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90"/>
      <c r="T28" s="91"/>
      <c r="U28" s="10"/>
      <c r="V28" s="10"/>
      <c r="X28" s="20"/>
      <c r="Y28" s="70"/>
      <c r="Z28" s="70"/>
    </row>
    <row r="29" spans="1:26" ht="6.6" hidden="1" customHeight="1">
      <c r="A29" s="8"/>
      <c r="B29" s="8"/>
      <c r="C29" s="8"/>
      <c r="D29" s="8"/>
      <c r="E29" s="8"/>
      <c r="F29" s="16"/>
      <c r="G29" s="16"/>
      <c r="H29" s="8"/>
      <c r="I29" s="16"/>
      <c r="J29" s="16"/>
      <c r="K29" s="8"/>
      <c r="L29" s="16"/>
      <c r="M29" s="16"/>
      <c r="N29" s="8"/>
      <c r="O29" s="16"/>
      <c r="P29" s="16"/>
      <c r="Q29" s="8"/>
      <c r="R29" s="8"/>
      <c r="S29" s="8"/>
      <c r="Y29" s="70"/>
      <c r="Z29" s="70"/>
    </row>
    <row r="30" spans="1:26" ht="6.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Y30" s="70"/>
      <c r="Z30" s="70"/>
    </row>
    <row r="31" spans="1:26" ht="15" customHeight="1">
      <c r="A31" s="77" t="s">
        <v>69</v>
      </c>
      <c r="B31" s="77"/>
      <c r="C31" s="13" t="s">
        <v>0</v>
      </c>
      <c r="D31" s="28" t="s">
        <v>144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145</v>
      </c>
      <c r="P31" s="28"/>
      <c r="Q31" s="28"/>
      <c r="R31" s="28"/>
      <c r="S31" s="28"/>
      <c r="Y31" s="70"/>
      <c r="Z31" s="70"/>
    </row>
    <row r="32" spans="1:26" ht="15" customHeight="1">
      <c r="A32" s="77"/>
      <c r="B32" s="77"/>
      <c r="C32" s="14" t="s">
        <v>1</v>
      </c>
      <c r="D32" s="29" t="s">
        <v>146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147</v>
      </c>
      <c r="P32" s="29"/>
      <c r="Q32" s="29"/>
      <c r="R32" s="29"/>
      <c r="S32" s="29"/>
      <c r="Y32" s="70"/>
      <c r="Z32" s="70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70"/>
      <c r="Z33" s="70"/>
    </row>
    <row r="34" spans="1:26" ht="15" customHeight="1">
      <c r="A34" s="7"/>
      <c r="B34" s="78" t="s">
        <v>0</v>
      </c>
      <c r="C34" s="69" t="s">
        <v>2</v>
      </c>
      <c r="D34" s="69"/>
      <c r="E34" s="30" t="s">
        <v>7</v>
      </c>
      <c r="F34" s="27" t="s">
        <v>148</v>
      </c>
      <c r="G34" s="27"/>
      <c r="H34" s="27"/>
      <c r="I34" s="27"/>
      <c r="J34" s="27"/>
      <c r="K34" s="27"/>
      <c r="L34" s="27"/>
      <c r="M34" s="31" t="s">
        <v>8</v>
      </c>
      <c r="N34" s="30" t="s">
        <v>7</v>
      </c>
      <c r="O34" s="30"/>
      <c r="P34" s="32"/>
      <c r="Q34" s="32"/>
      <c r="R34" s="27"/>
      <c r="S34" s="27"/>
      <c r="Y34" s="70"/>
      <c r="Z34" s="70"/>
    </row>
    <row r="35" spans="1:26" ht="15" customHeight="1">
      <c r="A35" s="69" t="s">
        <v>9</v>
      </c>
      <c r="B35" s="67"/>
      <c r="C35" s="78" t="s">
        <v>3</v>
      </c>
      <c r="D35" s="78"/>
      <c r="E35" s="33" t="s">
        <v>7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70"/>
      <c r="Z35" s="70"/>
    </row>
    <row r="36" spans="1:26" ht="15" customHeight="1">
      <c r="A36" s="69"/>
      <c r="B36" s="67" t="s">
        <v>1</v>
      </c>
      <c r="C36" s="68" t="s">
        <v>2</v>
      </c>
      <c r="D36" s="68"/>
      <c r="E36" s="34" t="s">
        <v>7</v>
      </c>
      <c r="F36" s="29" t="s">
        <v>150</v>
      </c>
      <c r="G36" s="29"/>
      <c r="H36" s="29"/>
      <c r="I36" s="29"/>
      <c r="J36" s="29"/>
      <c r="K36" s="29"/>
      <c r="L36" s="29"/>
      <c r="M36" s="35" t="s">
        <v>8</v>
      </c>
      <c r="N36" s="34" t="s">
        <v>7</v>
      </c>
      <c r="O36" s="29"/>
      <c r="P36" s="35"/>
      <c r="Q36" s="34"/>
      <c r="R36" s="29"/>
      <c r="S36" s="29"/>
      <c r="Y36" s="70"/>
      <c r="Z36" s="70"/>
    </row>
    <row r="37" spans="1:26" ht="15" customHeight="1">
      <c r="A37" s="7"/>
      <c r="B37" s="68"/>
      <c r="C37" s="69" t="s">
        <v>3</v>
      </c>
      <c r="D37" s="69"/>
      <c r="E37" s="30" t="s">
        <v>7</v>
      </c>
      <c r="F37" s="27" t="s">
        <v>149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70"/>
      <c r="Z37" s="70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70"/>
      <c r="Z38" s="70"/>
    </row>
    <row r="39" spans="1:26" ht="15" customHeight="1">
      <c r="A39" s="75" t="s">
        <v>6</v>
      </c>
      <c r="B39" s="76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70"/>
      <c r="Z39" s="70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70"/>
      <c r="Z40" s="70"/>
    </row>
    <row r="41" spans="1:26" ht="11.45" customHeight="1">
      <c r="A41" s="38" t="s">
        <v>94</v>
      </c>
      <c r="B41" s="7" t="s">
        <v>82</v>
      </c>
      <c r="C41" s="44" t="s">
        <v>77</v>
      </c>
      <c r="D41" s="7"/>
      <c r="E41" s="97">
        <v>0.60763888888888895</v>
      </c>
      <c r="F41" s="98"/>
      <c r="G41" s="45" t="s">
        <v>78</v>
      </c>
      <c r="H41" s="42"/>
      <c r="I41" s="99">
        <v>0.65069444444444446</v>
      </c>
      <c r="J41" s="98"/>
      <c r="K41" s="100" t="s">
        <v>71</v>
      </c>
      <c r="L41" s="101"/>
      <c r="M41" s="102"/>
      <c r="N41" s="103"/>
      <c r="O41" s="47" t="s">
        <v>70</v>
      </c>
      <c r="P41" s="42"/>
      <c r="Q41" s="104">
        <f>IF(I41="","",+I41-E41-M41)</f>
        <v>4.3055555555555514E-2</v>
      </c>
      <c r="R41" s="104"/>
      <c r="S41" s="41" t="s">
        <v>72</v>
      </c>
      <c r="T41" s="43">
        <v>7</v>
      </c>
    </row>
    <row r="42" spans="1:26" ht="15.75" customHeight="1">
      <c r="A42" s="83" t="s">
        <v>12</v>
      </c>
      <c r="B42" s="84"/>
      <c r="C42" s="84"/>
      <c r="D42" s="85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83" t="s">
        <v>5</v>
      </c>
      <c r="T42" s="86"/>
      <c r="U42" s="10"/>
      <c r="V42" s="10"/>
      <c r="Y42" s="70"/>
      <c r="Z42" s="70"/>
    </row>
    <row r="43" spans="1:26" ht="15" customHeight="1">
      <c r="A43" s="79" t="s">
        <v>136</v>
      </c>
      <c r="B43" s="80"/>
      <c r="C43" s="80"/>
      <c r="D43" s="81"/>
      <c r="E43" s="82">
        <v>1</v>
      </c>
      <c r="F43" s="82">
        <v>0</v>
      </c>
      <c r="G43" s="82">
        <v>7</v>
      </c>
      <c r="H43" s="82">
        <v>6</v>
      </c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93">
        <f>IF(E43="","",SUM(E43:R43))</f>
        <v>14</v>
      </c>
      <c r="T43" s="94"/>
      <c r="U43" s="10"/>
      <c r="V43" s="10"/>
      <c r="Y43" s="70"/>
      <c r="Z43" s="70"/>
    </row>
    <row r="44" spans="1:26" ht="14.45" customHeight="1">
      <c r="A44" s="17" t="s">
        <v>10</v>
      </c>
      <c r="B44" s="92" t="str">
        <f>IF(A43="","",VLOOKUP(A43,データ!$B$2:$C$34,2,0))</f>
        <v>佐賀</v>
      </c>
      <c r="C44" s="92"/>
      <c r="D44" s="18" t="s">
        <v>75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95"/>
      <c r="T44" s="96"/>
      <c r="U44" s="10"/>
      <c r="V44" s="10"/>
      <c r="Y44" s="70"/>
      <c r="Z44" s="70"/>
    </row>
    <row r="45" spans="1:26" ht="15" customHeight="1">
      <c r="A45" s="114" t="s">
        <v>105</v>
      </c>
      <c r="B45" s="115"/>
      <c r="C45" s="115"/>
      <c r="D45" s="116"/>
      <c r="E45" s="82">
        <v>0</v>
      </c>
      <c r="F45" s="82">
        <v>0</v>
      </c>
      <c r="G45" s="82">
        <v>1</v>
      </c>
      <c r="H45" s="82">
        <v>0</v>
      </c>
      <c r="I45" s="82"/>
      <c r="J45" s="105"/>
      <c r="K45" s="65"/>
      <c r="L45" s="65"/>
      <c r="M45" s="65"/>
      <c r="N45" s="65"/>
      <c r="O45" s="65"/>
      <c r="P45" s="65"/>
      <c r="Q45" s="65"/>
      <c r="R45" s="65"/>
      <c r="S45" s="88">
        <f>IF(E45="","",SUM(E45:R45))</f>
        <v>1</v>
      </c>
      <c r="T45" s="89"/>
      <c r="U45" s="10"/>
      <c r="V45" s="22"/>
      <c r="W45" s="20"/>
      <c r="Y45" s="70"/>
      <c r="Z45" s="70"/>
    </row>
    <row r="46" spans="1:26" ht="15" customHeight="1">
      <c r="A46" s="54" t="s">
        <v>10</v>
      </c>
      <c r="B46" s="92" t="str">
        <f>IF(A45="","",VLOOKUP(A45,データ!$B$2:$C$34,2,0))</f>
        <v>佐賀</v>
      </c>
      <c r="C46" s="92"/>
      <c r="D46" s="18" t="s">
        <v>75</v>
      </c>
      <c r="E46" s="66"/>
      <c r="F46" s="66"/>
      <c r="G46" s="66"/>
      <c r="H46" s="66"/>
      <c r="I46" s="66"/>
      <c r="J46" s="106"/>
      <c r="K46" s="66"/>
      <c r="L46" s="66"/>
      <c r="M46" s="66"/>
      <c r="N46" s="66"/>
      <c r="O46" s="66"/>
      <c r="P46" s="66"/>
      <c r="Q46" s="66"/>
      <c r="R46" s="66"/>
      <c r="S46" s="90"/>
      <c r="T46" s="91"/>
      <c r="U46" s="10"/>
      <c r="V46" s="10"/>
      <c r="X46" s="20"/>
      <c r="Y46" s="70"/>
      <c r="Z46" s="70"/>
    </row>
    <row r="47" spans="1:26" ht="6.6" hidden="1" customHeight="1">
      <c r="A47" s="8"/>
      <c r="B47" s="8"/>
      <c r="C47" s="8"/>
      <c r="D47" s="8"/>
      <c r="E47" s="8"/>
      <c r="F47" s="16"/>
      <c r="G47" s="16"/>
      <c r="H47" s="8"/>
      <c r="I47" s="16"/>
      <c r="J47" s="16"/>
      <c r="K47" s="8"/>
      <c r="L47" s="16"/>
      <c r="M47" s="16"/>
      <c r="N47" s="8"/>
      <c r="O47" s="16"/>
      <c r="P47" s="16"/>
      <c r="Q47" s="8"/>
      <c r="R47" s="8"/>
      <c r="S47" s="8"/>
      <c r="Y47" s="70"/>
      <c r="Z47" s="70"/>
    </row>
    <row r="48" spans="1:26" ht="6.6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Y48" s="70"/>
      <c r="Z48" s="70"/>
    </row>
    <row r="49" spans="1:26" ht="15" customHeight="1">
      <c r="A49" s="77" t="s">
        <v>69</v>
      </c>
      <c r="B49" s="77"/>
      <c r="C49" s="13" t="s">
        <v>0</v>
      </c>
      <c r="D49" s="28" t="s">
        <v>151</v>
      </c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 t="s">
        <v>152</v>
      </c>
      <c r="P49" s="28"/>
      <c r="Q49" s="28"/>
      <c r="R49" s="28"/>
      <c r="S49" s="28"/>
      <c r="Y49" s="70"/>
      <c r="Z49" s="70"/>
    </row>
    <row r="50" spans="1:26" ht="15" customHeight="1">
      <c r="A50" s="77"/>
      <c r="B50" s="77"/>
      <c r="C50" s="14" t="s">
        <v>1</v>
      </c>
      <c r="D50" s="29" t="s">
        <v>154</v>
      </c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153</v>
      </c>
      <c r="P50" s="29"/>
      <c r="Q50" s="29"/>
      <c r="R50" s="29"/>
      <c r="S50" s="29"/>
      <c r="Y50" s="70"/>
      <c r="Z50" s="70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70"/>
      <c r="Z51" s="70"/>
    </row>
    <row r="52" spans="1:26" ht="15" customHeight="1">
      <c r="A52" s="7"/>
      <c r="B52" s="78" t="s">
        <v>0</v>
      </c>
      <c r="C52" s="69" t="s">
        <v>2</v>
      </c>
      <c r="D52" s="69"/>
      <c r="E52" s="30" t="s">
        <v>7</v>
      </c>
      <c r="F52" s="27" t="s">
        <v>155</v>
      </c>
      <c r="G52" s="27"/>
      <c r="H52" s="27"/>
      <c r="I52" s="27"/>
      <c r="J52" s="27"/>
      <c r="K52" s="27"/>
      <c r="M52" s="27"/>
      <c r="N52" s="31" t="s">
        <v>8</v>
      </c>
      <c r="O52" s="30" t="s">
        <v>7</v>
      </c>
      <c r="P52" s="32"/>
      <c r="Q52" s="32"/>
      <c r="R52" s="27"/>
      <c r="S52" s="27"/>
      <c r="Y52" s="70"/>
      <c r="Z52" s="70"/>
    </row>
    <row r="53" spans="1:26" ht="15" customHeight="1">
      <c r="A53" s="69" t="s">
        <v>9</v>
      </c>
      <c r="B53" s="67"/>
      <c r="C53" s="78" t="s">
        <v>3</v>
      </c>
      <c r="D53" s="78"/>
      <c r="E53" s="33" t="s">
        <v>7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70"/>
      <c r="Z53" s="70"/>
    </row>
    <row r="54" spans="1:26" ht="15" customHeight="1">
      <c r="A54" s="69"/>
      <c r="B54" s="67" t="s">
        <v>1</v>
      </c>
      <c r="C54" s="68" t="s">
        <v>2</v>
      </c>
      <c r="D54" s="68"/>
      <c r="E54" s="34" t="s">
        <v>7</v>
      </c>
      <c r="F54" s="29"/>
      <c r="G54" s="29"/>
      <c r="H54" s="29"/>
      <c r="I54" s="29"/>
      <c r="J54" s="29"/>
      <c r="K54" s="29"/>
      <c r="L54" s="29"/>
      <c r="M54" s="56" t="s">
        <v>8</v>
      </c>
      <c r="O54" s="34" t="s">
        <v>7</v>
      </c>
      <c r="P54" s="34"/>
      <c r="Q54" s="34"/>
      <c r="R54" s="29"/>
      <c r="S54" s="29"/>
      <c r="Y54" s="70"/>
      <c r="Z54" s="70"/>
    </row>
    <row r="55" spans="1:26" ht="15" customHeight="1">
      <c r="A55" s="7"/>
      <c r="B55" s="68"/>
      <c r="C55" s="69" t="s">
        <v>3</v>
      </c>
      <c r="D55" s="69"/>
      <c r="E55" s="30" t="s">
        <v>7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70"/>
      <c r="Z55" s="70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70"/>
      <c r="Z56" s="70"/>
    </row>
    <row r="57" spans="1:26" ht="15" customHeight="1">
      <c r="A57" s="75" t="s">
        <v>6</v>
      </c>
      <c r="B57" s="76"/>
      <c r="C57" s="36" t="s">
        <v>156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Y57" s="70"/>
      <c r="Z57" s="70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6"/>
      <c r="N58" s="46"/>
      <c r="O58" s="46"/>
      <c r="P58" s="46"/>
      <c r="Q58" s="7"/>
      <c r="R58" s="7"/>
      <c r="S58" s="7"/>
      <c r="Y58" s="70"/>
      <c r="Z58" s="70"/>
    </row>
    <row r="59" spans="1:26" ht="11.45" customHeight="1">
      <c r="A59" s="38" t="s">
        <v>94</v>
      </c>
      <c r="B59" s="7" t="s">
        <v>82</v>
      </c>
      <c r="C59" s="44" t="s">
        <v>77</v>
      </c>
      <c r="D59" s="7"/>
      <c r="E59" s="97">
        <v>0.66527777777777775</v>
      </c>
      <c r="F59" s="98"/>
      <c r="G59" s="45" t="s">
        <v>78</v>
      </c>
      <c r="H59" s="42"/>
      <c r="I59" s="99">
        <v>0.72916666666666663</v>
      </c>
      <c r="J59" s="98"/>
      <c r="K59" s="100" t="s">
        <v>71</v>
      </c>
      <c r="L59" s="101"/>
      <c r="M59" s="102"/>
      <c r="N59" s="103"/>
      <c r="O59" s="47" t="s">
        <v>70</v>
      </c>
      <c r="P59" s="42"/>
      <c r="Q59" s="104">
        <f>IF(I59="","",+I59-E59-M59)</f>
        <v>6.3888888888888884E-2</v>
      </c>
      <c r="R59" s="104"/>
      <c r="S59" s="41" t="s">
        <v>72</v>
      </c>
      <c r="T59" s="43">
        <v>8</v>
      </c>
    </row>
    <row r="60" spans="1:26" ht="15.75" customHeight="1">
      <c r="A60" s="83" t="s">
        <v>12</v>
      </c>
      <c r="B60" s="84"/>
      <c r="C60" s="84"/>
      <c r="D60" s="85"/>
      <c r="E60" s="9">
        <v>1</v>
      </c>
      <c r="F60" s="9">
        <v>2</v>
      </c>
      <c r="G60" s="9">
        <v>3</v>
      </c>
      <c r="H60" s="9">
        <v>4</v>
      </c>
      <c r="I60" s="9">
        <v>5</v>
      </c>
      <c r="J60" s="9">
        <v>6</v>
      </c>
      <c r="K60" s="9">
        <v>7</v>
      </c>
      <c r="L60" s="9">
        <v>8</v>
      </c>
      <c r="M60" s="9">
        <v>9</v>
      </c>
      <c r="N60" s="9">
        <v>10</v>
      </c>
      <c r="O60" s="9">
        <v>11</v>
      </c>
      <c r="P60" s="9">
        <v>12</v>
      </c>
      <c r="Q60" s="9">
        <v>13</v>
      </c>
      <c r="R60" s="9">
        <v>14</v>
      </c>
      <c r="S60" s="83" t="s">
        <v>5</v>
      </c>
      <c r="T60" s="86"/>
      <c r="U60" s="10"/>
      <c r="V60" s="10"/>
      <c r="Y60" s="70"/>
      <c r="Z60" s="70"/>
    </row>
    <row r="61" spans="1:26" ht="15" customHeight="1">
      <c r="A61" s="79" t="s">
        <v>157</v>
      </c>
      <c r="B61" s="80"/>
      <c r="C61" s="80"/>
      <c r="D61" s="81"/>
      <c r="E61" s="82">
        <v>2</v>
      </c>
      <c r="F61" s="82">
        <v>0</v>
      </c>
      <c r="G61" s="82">
        <v>0</v>
      </c>
      <c r="H61" s="82">
        <v>0</v>
      </c>
      <c r="I61" s="82">
        <v>1</v>
      </c>
      <c r="J61" s="82"/>
      <c r="K61" s="82"/>
      <c r="L61" s="82"/>
      <c r="M61" s="82"/>
      <c r="N61" s="82"/>
      <c r="O61" s="82"/>
      <c r="P61" s="82"/>
      <c r="Q61" s="82"/>
      <c r="R61" s="82"/>
      <c r="S61" s="93">
        <f>IF(E61="","",SUM(E61:R61))</f>
        <v>3</v>
      </c>
      <c r="T61" s="94"/>
      <c r="U61" s="10"/>
      <c r="V61" s="10"/>
      <c r="Y61" s="70"/>
      <c r="Z61" s="70"/>
    </row>
    <row r="62" spans="1:26" ht="14.45" customHeight="1">
      <c r="A62" s="17" t="s">
        <v>10</v>
      </c>
      <c r="B62" s="92" t="str">
        <f>IF(A61="","",VLOOKUP(A61,データ!$B$2:$C$34,2,0))</f>
        <v>佐賀</v>
      </c>
      <c r="C62" s="92"/>
      <c r="D62" s="18" t="s">
        <v>75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95"/>
      <c r="T62" s="96"/>
      <c r="U62" s="10"/>
      <c r="V62" s="10"/>
      <c r="Y62" s="70"/>
      <c r="Z62" s="70"/>
    </row>
    <row r="63" spans="1:26" ht="15" customHeight="1">
      <c r="A63" s="79" t="s">
        <v>85</v>
      </c>
      <c r="B63" s="80"/>
      <c r="C63" s="80"/>
      <c r="D63" s="81"/>
      <c r="E63" s="82">
        <v>0</v>
      </c>
      <c r="F63" s="82">
        <v>5</v>
      </c>
      <c r="G63" s="82">
        <v>3</v>
      </c>
      <c r="H63" s="82">
        <v>0</v>
      </c>
      <c r="I63" s="107">
        <v>2</v>
      </c>
      <c r="J63" s="65"/>
      <c r="K63" s="65"/>
      <c r="L63" s="65"/>
      <c r="M63" s="65"/>
      <c r="N63" s="65"/>
      <c r="O63" s="65"/>
      <c r="P63" s="65"/>
      <c r="Q63" s="65"/>
      <c r="R63" s="65"/>
      <c r="S63" s="88">
        <f>IF(E63="","",SUM(E63:R63))</f>
        <v>10</v>
      </c>
      <c r="T63" s="89"/>
      <c r="U63" s="10"/>
      <c r="V63" s="22"/>
      <c r="W63" s="20"/>
      <c r="Y63" s="70"/>
      <c r="Z63" s="70"/>
    </row>
    <row r="64" spans="1:26" ht="15" customHeight="1">
      <c r="A64" s="54" t="s">
        <v>10</v>
      </c>
      <c r="B64" s="92" t="str">
        <f>IF(A63="","",VLOOKUP(A63,データ!$B$2:$C$34,2,0))</f>
        <v>佐賀</v>
      </c>
      <c r="C64" s="92"/>
      <c r="D64" s="18" t="s">
        <v>75</v>
      </c>
      <c r="E64" s="66"/>
      <c r="F64" s="66"/>
      <c r="G64" s="66"/>
      <c r="H64" s="66"/>
      <c r="I64" s="106"/>
      <c r="J64" s="66"/>
      <c r="K64" s="66"/>
      <c r="L64" s="66"/>
      <c r="M64" s="66"/>
      <c r="N64" s="66"/>
      <c r="O64" s="66"/>
      <c r="P64" s="66"/>
      <c r="Q64" s="66"/>
      <c r="R64" s="66"/>
      <c r="S64" s="90"/>
      <c r="T64" s="91"/>
      <c r="U64" s="10"/>
      <c r="V64" s="10"/>
      <c r="X64" s="20"/>
      <c r="Y64" s="70"/>
      <c r="Z64" s="70"/>
    </row>
    <row r="65" spans="1:26" ht="6.6" hidden="1" customHeight="1">
      <c r="A65" s="8"/>
      <c r="B65" s="8"/>
      <c r="C65" s="8"/>
      <c r="D65" s="8"/>
      <c r="E65" s="8"/>
      <c r="F65" s="16"/>
      <c r="G65" s="16"/>
      <c r="H65" s="8"/>
      <c r="I65" s="16"/>
      <c r="J65" s="16"/>
      <c r="K65" s="8"/>
      <c r="L65" s="16"/>
      <c r="M65" s="16"/>
      <c r="N65" s="8"/>
      <c r="O65" s="16"/>
      <c r="P65" s="16"/>
      <c r="Q65" s="8"/>
      <c r="R65" s="8"/>
      <c r="S65" s="8"/>
      <c r="Y65" s="70"/>
      <c r="Z65" s="70"/>
    </row>
    <row r="66" spans="1:26" ht="6.6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Y66" s="70"/>
      <c r="Z66" s="70"/>
    </row>
    <row r="67" spans="1:26" ht="15" customHeight="1">
      <c r="A67" s="77" t="s">
        <v>69</v>
      </c>
      <c r="B67" s="77"/>
      <c r="C67" s="13" t="s">
        <v>0</v>
      </c>
      <c r="D67" s="28" t="s">
        <v>158</v>
      </c>
      <c r="E67" s="28"/>
      <c r="F67" s="28"/>
      <c r="G67" s="28"/>
      <c r="H67" s="28"/>
      <c r="I67" s="28"/>
      <c r="J67" s="28"/>
      <c r="K67" s="28"/>
      <c r="L67" s="28"/>
      <c r="M67" s="28"/>
      <c r="N67" s="28" t="s">
        <v>4</v>
      </c>
      <c r="O67" s="28" t="s">
        <v>159</v>
      </c>
      <c r="P67" s="28"/>
      <c r="Q67" s="28"/>
      <c r="R67" s="28"/>
      <c r="S67" s="28"/>
      <c r="Y67" s="70"/>
      <c r="Z67" s="70"/>
    </row>
    <row r="68" spans="1:26" ht="15" customHeight="1">
      <c r="A68" s="77"/>
      <c r="B68" s="77"/>
      <c r="C68" s="14" t="s">
        <v>1</v>
      </c>
      <c r="D68" s="29" t="s">
        <v>160</v>
      </c>
      <c r="E68" s="29"/>
      <c r="F68" s="29"/>
      <c r="G68" s="29"/>
      <c r="H68" s="29"/>
      <c r="I68" s="29"/>
      <c r="J68" s="29"/>
      <c r="K68" s="29"/>
      <c r="L68" s="29"/>
      <c r="M68" s="29"/>
      <c r="N68" s="29" t="s">
        <v>4</v>
      </c>
      <c r="O68" s="29" t="s">
        <v>147</v>
      </c>
      <c r="P68" s="29"/>
      <c r="Q68" s="29"/>
      <c r="R68" s="29"/>
      <c r="S68" s="29"/>
      <c r="Y68" s="70"/>
      <c r="Z68" s="70"/>
    </row>
    <row r="69" spans="1:26" ht="5.0999999999999996" customHeight="1">
      <c r="A69" s="12"/>
      <c r="B69" s="12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Y69" s="70"/>
      <c r="Z69" s="70"/>
    </row>
    <row r="70" spans="1:26" ht="15" customHeight="1">
      <c r="A70" s="7"/>
      <c r="B70" s="78" t="s">
        <v>0</v>
      </c>
      <c r="C70" s="69" t="s">
        <v>2</v>
      </c>
      <c r="D70" s="69"/>
      <c r="E70" s="30" t="s">
        <v>7</v>
      </c>
      <c r="F70" s="27" t="s">
        <v>161</v>
      </c>
      <c r="G70" s="27"/>
      <c r="H70" s="27"/>
      <c r="I70" s="27"/>
      <c r="J70" s="27"/>
      <c r="K70" s="27"/>
      <c r="L70" s="27"/>
      <c r="M70" s="43" t="s">
        <v>8</v>
      </c>
      <c r="O70" s="30" t="s">
        <v>7</v>
      </c>
      <c r="P70" s="32" t="s">
        <v>162</v>
      </c>
      <c r="Q70" s="32"/>
      <c r="R70" s="27"/>
      <c r="S70" s="27"/>
      <c r="Y70" s="70"/>
      <c r="Z70" s="70"/>
    </row>
    <row r="71" spans="1:26" ht="15" customHeight="1">
      <c r="A71" s="69" t="s">
        <v>9</v>
      </c>
      <c r="B71" s="67"/>
      <c r="C71" s="78" t="s">
        <v>3</v>
      </c>
      <c r="D71" s="78"/>
      <c r="E71" s="33" t="s">
        <v>7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Y71" s="70"/>
      <c r="Z71" s="70"/>
    </row>
    <row r="72" spans="1:26" ht="15" customHeight="1">
      <c r="A72" s="69"/>
      <c r="B72" s="67" t="s">
        <v>1</v>
      </c>
      <c r="C72" s="68" t="s">
        <v>2</v>
      </c>
      <c r="D72" s="68"/>
      <c r="E72" s="34" t="s">
        <v>7</v>
      </c>
      <c r="F72" s="29"/>
      <c r="G72" s="29"/>
      <c r="H72" s="29"/>
      <c r="I72" s="29"/>
      <c r="J72" s="29"/>
      <c r="K72" s="29"/>
      <c r="L72" s="29"/>
      <c r="O72" s="35" t="s">
        <v>8</v>
      </c>
      <c r="P72" s="34" t="s">
        <v>7</v>
      </c>
      <c r="Q72" s="34"/>
      <c r="R72" s="29"/>
      <c r="S72" s="29"/>
      <c r="Y72" s="70"/>
      <c r="Z72" s="70"/>
    </row>
    <row r="73" spans="1:26" ht="15" customHeight="1">
      <c r="A73" s="7"/>
      <c r="B73" s="68"/>
      <c r="C73" s="69" t="s">
        <v>3</v>
      </c>
      <c r="D73" s="69"/>
      <c r="E73" s="30" t="s">
        <v>7</v>
      </c>
      <c r="F73" s="27" t="s">
        <v>163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Y73" s="70"/>
      <c r="Z73" s="70"/>
    </row>
    <row r="74" spans="1:26" ht="5.0999999999999996" customHeight="1">
      <c r="A74" s="7"/>
      <c r="B74" s="7"/>
      <c r="C74" s="7"/>
      <c r="D74" s="7"/>
      <c r="E74" s="11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Y74" s="70"/>
      <c r="Z74" s="70"/>
    </row>
    <row r="75" spans="1:26" ht="15" customHeight="1">
      <c r="A75" s="75" t="s">
        <v>6</v>
      </c>
      <c r="B75" s="76"/>
      <c r="C75" s="36" t="s">
        <v>123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Y75" s="70"/>
      <c r="Z75" s="70"/>
    </row>
    <row r="76" spans="1:26" ht="7.9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46"/>
      <c r="N76" s="46"/>
      <c r="O76" s="46"/>
      <c r="P76" s="46"/>
      <c r="Q76" s="7"/>
      <c r="R76" s="7"/>
      <c r="S76" s="7"/>
      <c r="Y76" s="70"/>
      <c r="Z76" s="70"/>
    </row>
    <row r="77" spans="1:26" ht="12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39" t="s">
        <v>91</v>
      </c>
      <c r="U77" s="21"/>
    </row>
    <row r="78" spans="1:26" ht="24.95" customHeight="1">
      <c r="A78" s="71" t="s">
        <v>65</v>
      </c>
      <c r="B78" s="72"/>
      <c r="C78" s="24"/>
      <c r="D78" s="24"/>
      <c r="E78" s="25" t="s">
        <v>66</v>
      </c>
      <c r="F78" s="73" t="s">
        <v>64</v>
      </c>
      <c r="G78" s="73"/>
      <c r="H78" s="73"/>
      <c r="I78" s="74" t="s">
        <v>67</v>
      </c>
      <c r="J78" s="74"/>
      <c r="K78" s="74"/>
      <c r="L78" s="74"/>
      <c r="M78" s="74"/>
      <c r="N78" s="74"/>
      <c r="O78" s="24"/>
      <c r="P78" s="24"/>
      <c r="Q78" s="26"/>
      <c r="R78" s="24"/>
      <c r="S78" s="24"/>
      <c r="T78" s="51"/>
    </row>
  </sheetData>
  <sheetProtection formatCells="0"/>
  <mergeCells count="214">
    <mergeCell ref="B1:Q1"/>
    <mergeCell ref="B2:F2"/>
    <mergeCell ref="I2:J2"/>
    <mergeCell ref="I3:J3"/>
    <mergeCell ref="K3:P3"/>
    <mergeCell ref="K7:K8"/>
    <mergeCell ref="L7:L8"/>
    <mergeCell ref="Q5:R5"/>
    <mergeCell ref="O7:O8"/>
    <mergeCell ref="P7:P8"/>
    <mergeCell ref="A6:D6"/>
    <mergeCell ref="M7:M8"/>
    <mergeCell ref="N7:N8"/>
    <mergeCell ref="I7:I8"/>
    <mergeCell ref="J7:J8"/>
    <mergeCell ref="A7:D7"/>
    <mergeCell ref="E7:E8"/>
    <mergeCell ref="F7:F8"/>
    <mergeCell ref="G7:G8"/>
    <mergeCell ref="H7:H8"/>
    <mergeCell ref="E5:F5"/>
    <mergeCell ref="I5:J5"/>
    <mergeCell ref="K5:L5"/>
    <mergeCell ref="M5:N5"/>
    <mergeCell ref="I9:I10"/>
    <mergeCell ref="B8:C8"/>
    <mergeCell ref="Q7:Q8"/>
    <mergeCell ref="R7:R8"/>
    <mergeCell ref="S7:T8"/>
    <mergeCell ref="P9:P10"/>
    <mergeCell ref="S6:T6"/>
    <mergeCell ref="Y6:Z22"/>
    <mergeCell ref="R9:R10"/>
    <mergeCell ref="S9:T10"/>
    <mergeCell ref="M9:M10"/>
    <mergeCell ref="O9:O10"/>
    <mergeCell ref="A9:D9"/>
    <mergeCell ref="E9:E10"/>
    <mergeCell ref="F9:F10"/>
    <mergeCell ref="G9:G10"/>
    <mergeCell ref="B10:C10"/>
    <mergeCell ref="N9:N10"/>
    <mergeCell ref="A13:B14"/>
    <mergeCell ref="J9:J10"/>
    <mergeCell ref="K9:K10"/>
    <mergeCell ref="L9:L10"/>
    <mergeCell ref="H9:H10"/>
    <mergeCell ref="Q9:Q10"/>
    <mergeCell ref="B16:B17"/>
    <mergeCell ref="C16:D16"/>
    <mergeCell ref="A17:A18"/>
    <mergeCell ref="C17:D17"/>
    <mergeCell ref="B18:B19"/>
    <mergeCell ref="C18:D18"/>
    <mergeCell ref="C19:D19"/>
    <mergeCell ref="K25:K26"/>
    <mergeCell ref="M23:N23"/>
    <mergeCell ref="Q23:R23"/>
    <mergeCell ref="O25:O26"/>
    <mergeCell ref="P25:P26"/>
    <mergeCell ref="A21:B21"/>
    <mergeCell ref="E23:F23"/>
    <mergeCell ref="I23:J23"/>
    <mergeCell ref="K23:L23"/>
    <mergeCell ref="I25:I26"/>
    <mergeCell ref="J25:J26"/>
    <mergeCell ref="A24:D24"/>
    <mergeCell ref="S24:T24"/>
    <mergeCell ref="Y24:Z40"/>
    <mergeCell ref="A25:D25"/>
    <mergeCell ref="E25:E26"/>
    <mergeCell ref="F25:F26"/>
    <mergeCell ref="G25:G26"/>
    <mergeCell ref="H25:H26"/>
    <mergeCell ref="R25:R26"/>
    <mergeCell ref="S25:T26"/>
    <mergeCell ref="R27:R28"/>
    <mergeCell ref="S27:T28"/>
    <mergeCell ref="L25:L26"/>
    <mergeCell ref="M25:M26"/>
    <mergeCell ref="N25:N26"/>
    <mergeCell ref="Q27:Q28"/>
    <mergeCell ref="M27:M28"/>
    <mergeCell ref="O27:O28"/>
    <mergeCell ref="B26:C26"/>
    <mergeCell ref="A27:D27"/>
    <mergeCell ref="E27:E28"/>
    <mergeCell ref="F27:F28"/>
    <mergeCell ref="B28:C28"/>
    <mergeCell ref="N27:N28"/>
    <mergeCell ref="Q25:Q26"/>
    <mergeCell ref="A31:B32"/>
    <mergeCell ref="J27:J28"/>
    <mergeCell ref="K27:K28"/>
    <mergeCell ref="L27:L28"/>
    <mergeCell ref="G27:G28"/>
    <mergeCell ref="P27:P28"/>
    <mergeCell ref="H27:H28"/>
    <mergeCell ref="I27:I28"/>
    <mergeCell ref="B34:B35"/>
    <mergeCell ref="C34:D34"/>
    <mergeCell ref="A35:A36"/>
    <mergeCell ref="C35:D35"/>
    <mergeCell ref="B36:B37"/>
    <mergeCell ref="C36:D36"/>
    <mergeCell ref="C37:D37"/>
    <mergeCell ref="K43:K44"/>
    <mergeCell ref="M41:N41"/>
    <mergeCell ref="Q41:R41"/>
    <mergeCell ref="O43:O44"/>
    <mergeCell ref="P43:P44"/>
    <mergeCell ref="A39:B39"/>
    <mergeCell ref="E41:F41"/>
    <mergeCell ref="I41:J41"/>
    <mergeCell ref="K41:L41"/>
    <mergeCell ref="I43:I44"/>
    <mergeCell ref="J43:J44"/>
    <mergeCell ref="A42:D42"/>
    <mergeCell ref="S42:T42"/>
    <mergeCell ref="Y42:Z57"/>
    <mergeCell ref="A43:D43"/>
    <mergeCell ref="E43:E44"/>
    <mergeCell ref="F43:F44"/>
    <mergeCell ref="G43:G44"/>
    <mergeCell ref="H43:H44"/>
    <mergeCell ref="R43:R44"/>
    <mergeCell ref="S43:T44"/>
    <mergeCell ref="R45:R46"/>
    <mergeCell ref="S45:T46"/>
    <mergeCell ref="L43:L44"/>
    <mergeCell ref="M43:M44"/>
    <mergeCell ref="N43:N44"/>
    <mergeCell ref="Q45:Q46"/>
    <mergeCell ref="M45:M46"/>
    <mergeCell ref="O45:O46"/>
    <mergeCell ref="B44:C44"/>
    <mergeCell ref="A45:D45"/>
    <mergeCell ref="E45:E46"/>
    <mergeCell ref="F45:F46"/>
    <mergeCell ref="B46:C46"/>
    <mergeCell ref="N45:N46"/>
    <mergeCell ref="Q43:Q44"/>
    <mergeCell ref="A49:B50"/>
    <mergeCell ref="J45:J46"/>
    <mergeCell ref="K45:K46"/>
    <mergeCell ref="L45:L46"/>
    <mergeCell ref="G45:G46"/>
    <mergeCell ref="P45:P46"/>
    <mergeCell ref="H45:H46"/>
    <mergeCell ref="I45:I46"/>
    <mergeCell ref="B52:B53"/>
    <mergeCell ref="C52:D52"/>
    <mergeCell ref="A53:A54"/>
    <mergeCell ref="C53:D53"/>
    <mergeCell ref="B54:B55"/>
    <mergeCell ref="C54:D54"/>
    <mergeCell ref="C55:D55"/>
    <mergeCell ref="A57:B57"/>
    <mergeCell ref="Y58:Z58"/>
    <mergeCell ref="E59:F59"/>
    <mergeCell ref="I59:J59"/>
    <mergeCell ref="K59:L59"/>
    <mergeCell ref="M59:N59"/>
    <mergeCell ref="Q59:R59"/>
    <mergeCell ref="Y60:Z75"/>
    <mergeCell ref="A61:D61"/>
    <mergeCell ref="E61:E62"/>
    <mergeCell ref="F61:F62"/>
    <mergeCell ref="G61:G62"/>
    <mergeCell ref="H61:H62"/>
    <mergeCell ref="I61:I62"/>
    <mergeCell ref="J61:J62"/>
    <mergeCell ref="H63:H64"/>
    <mergeCell ref="I63:I64"/>
    <mergeCell ref="K61:K62"/>
    <mergeCell ref="L61:L62"/>
    <mergeCell ref="A60:D60"/>
    <mergeCell ref="S60:T60"/>
    <mergeCell ref="L63:L64"/>
    <mergeCell ref="M63:M64"/>
    <mergeCell ref="N63:N64"/>
    <mergeCell ref="S61:T62"/>
    <mergeCell ref="B62:C62"/>
    <mergeCell ref="A63:D63"/>
    <mergeCell ref="E63:E64"/>
    <mergeCell ref="F63:F64"/>
    <mergeCell ref="G63:G64"/>
    <mergeCell ref="P63:P64"/>
    <mergeCell ref="Q63:Q64"/>
    <mergeCell ref="Q61:Q62"/>
    <mergeCell ref="R61:R62"/>
    <mergeCell ref="M61:M62"/>
    <mergeCell ref="N61:N62"/>
    <mergeCell ref="O61:O62"/>
    <mergeCell ref="P61:P62"/>
    <mergeCell ref="Y76:Z76"/>
    <mergeCell ref="A78:B78"/>
    <mergeCell ref="F78:H78"/>
    <mergeCell ref="I78:N78"/>
    <mergeCell ref="R63:R64"/>
    <mergeCell ref="S63:T64"/>
    <mergeCell ref="B64:C64"/>
    <mergeCell ref="A67:B68"/>
    <mergeCell ref="J63:J64"/>
    <mergeCell ref="K63:K64"/>
    <mergeCell ref="B70:B71"/>
    <mergeCell ref="C70:D70"/>
    <mergeCell ref="A71:A72"/>
    <mergeCell ref="C71:D71"/>
    <mergeCell ref="B72:B73"/>
    <mergeCell ref="A75:B75"/>
    <mergeCell ref="C72:D72"/>
    <mergeCell ref="C73:D73"/>
    <mergeCell ref="O63:O64"/>
  </mergeCells>
  <phoneticPr fontId="1"/>
  <dataValidations count="5">
    <dataValidation type="list" imeMode="on" allowBlank="1" showInputMessage="1" showErrorMessage="1" sqref="B2">
      <formula1>試合日</formula1>
    </dataValidation>
    <dataValidation type="list" allowBlank="1" showInputMessage="1" showErrorMessage="1" sqref="A7:D7 A9:D9 A43:D43 A27:D27 A61:D61 A63:D63 A25:D25 A45:D45">
      <formula1>TEAM</formula1>
    </dataValidation>
    <dataValidation imeMode="off" allowBlank="1" showInputMessage="1" showErrorMessage="1" sqref="E45:S45 E9:S9 E43:S43 E7:S7 E63:S63 E61:S61 E27:S27 E25:S25"/>
    <dataValidation imeMode="on" allowBlank="1" showInputMessage="1" showErrorMessage="1" sqref="P78:S78 I78 S77 E78:F78 A78 C78 E13:Q15 D16:K19 R13:S19 C31:C33 S3:S4 S1 B1 R1:R4 K4:P4 D49:D50 L72 L17:Q19 D13:D14 D56:S57 C49:C51 M16:O16 E49:Q51 D20:S21 C13:C15 D52:K55 R49:S55 C3:F4 J3:J4 Q2:Q4 K2:P2 A1:A2 G2:I4 M70 D67:D68 O54:P54 D74:S75 C67:C69 E67:Q69 D70:K73 R67:S73 E31:Q33 D34:K37 R31:S37 L35:Q37 D31:D32 M34:O34 D38:S39 Q53:Q55 L53:P53 L55:P55 L54:M54 O70 Q71:Q73 O72:P72 L71:P71 L73:P73 N52:O52"/>
    <dataValidation type="list" imeMode="on" allowBlank="1" showInputMessage="1" showErrorMessage="1" sqref="K3:P3">
      <formula1>G</formula1>
    </dataValidation>
  </dataValidations>
  <pageMargins left="0.6692913385826772" right="0.19685039370078741" top="0" bottom="0" header="0" footer="0"/>
  <pageSetup paperSize="9" scale="87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Z61"/>
  <sheetViews>
    <sheetView showGridLines="0" tabSelected="1" showOutlineSymbols="0" topLeftCell="A4" zoomScale="87" zoomScaleNormal="87" zoomScaleSheetLayoutView="100" workbookViewId="0">
      <selection activeCell="W51" sqref="W51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0.6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126" t="str">
        <f>データ!F14</f>
        <v>第６２回全日本総合男子ソフトボール選手権大会佐賀県予選会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7"/>
      <c r="S1" s="19"/>
    </row>
    <row r="2" spans="1:26" ht="16.5" customHeight="1">
      <c r="A2" s="41" t="s">
        <v>15</v>
      </c>
      <c r="B2" s="109">
        <v>42540</v>
      </c>
      <c r="C2" s="110"/>
      <c r="D2" s="110"/>
      <c r="E2" s="110"/>
      <c r="F2" s="110"/>
      <c r="G2" s="7"/>
      <c r="H2" s="7"/>
      <c r="I2" s="111" t="s">
        <v>14</v>
      </c>
      <c r="J2" s="111"/>
      <c r="K2" s="55" t="str">
        <f>データ!F16</f>
        <v>佐賀県武雄市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11" t="s">
        <v>13</v>
      </c>
      <c r="J3" s="111"/>
      <c r="K3" s="122" t="s">
        <v>96</v>
      </c>
      <c r="L3" s="123"/>
      <c r="M3" s="123"/>
      <c r="N3" s="123"/>
      <c r="O3" s="123"/>
      <c r="P3" s="123"/>
      <c r="Q3" s="7"/>
      <c r="R3" s="7"/>
      <c r="S3" s="7"/>
    </row>
    <row r="4" spans="1:26" ht="7.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6"/>
      <c r="N4" s="16"/>
      <c r="O4" s="16"/>
      <c r="P4" s="16"/>
      <c r="Q4" s="7"/>
      <c r="R4" s="7"/>
      <c r="S4" s="7"/>
      <c r="Y4" s="70"/>
      <c r="Z4" s="70"/>
    </row>
    <row r="5" spans="1:26" ht="11.45" customHeight="1">
      <c r="A5" s="38" t="s">
        <v>89</v>
      </c>
      <c r="B5" s="7" t="s">
        <v>82</v>
      </c>
      <c r="C5" s="44" t="s">
        <v>77</v>
      </c>
      <c r="D5" s="7"/>
      <c r="E5" s="97">
        <v>0.40138888888888885</v>
      </c>
      <c r="F5" s="98"/>
      <c r="G5" s="45" t="s">
        <v>78</v>
      </c>
      <c r="H5" s="42"/>
      <c r="I5" s="99">
        <v>0.49027777777777781</v>
      </c>
      <c r="J5" s="98"/>
      <c r="K5" s="100" t="s">
        <v>71</v>
      </c>
      <c r="L5" s="101"/>
      <c r="M5" s="120"/>
      <c r="N5" s="121"/>
      <c r="O5" s="47" t="s">
        <v>70</v>
      </c>
      <c r="P5" s="42"/>
      <c r="Q5" s="104">
        <f>IF(I5="","",+I5-E5-M5)</f>
        <v>8.8888888888888962E-2</v>
      </c>
      <c r="R5" s="104"/>
      <c r="S5" s="41" t="s">
        <v>72</v>
      </c>
      <c r="T5" s="43">
        <v>9</v>
      </c>
    </row>
    <row r="6" spans="1:26" ht="15.75" customHeight="1">
      <c r="A6" s="83" t="s">
        <v>12</v>
      </c>
      <c r="B6" s="84"/>
      <c r="C6" s="84"/>
      <c r="D6" s="85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3" t="s">
        <v>5</v>
      </c>
      <c r="T6" s="86"/>
      <c r="U6" s="10"/>
      <c r="V6" s="10"/>
      <c r="Y6" s="70"/>
      <c r="Z6" s="70"/>
    </row>
    <row r="7" spans="1:26" ht="15" customHeight="1">
      <c r="A7" s="79" t="s">
        <v>101</v>
      </c>
      <c r="B7" s="80"/>
      <c r="C7" s="80"/>
      <c r="D7" s="81"/>
      <c r="E7" s="82">
        <v>2</v>
      </c>
      <c r="F7" s="82">
        <v>6</v>
      </c>
      <c r="G7" s="82">
        <v>1</v>
      </c>
      <c r="H7" s="82">
        <v>3</v>
      </c>
      <c r="I7" s="82">
        <v>0</v>
      </c>
      <c r="J7" s="82">
        <v>1</v>
      </c>
      <c r="K7" s="82">
        <v>0</v>
      </c>
      <c r="L7" s="82"/>
      <c r="M7" s="82"/>
      <c r="N7" s="82"/>
      <c r="O7" s="82"/>
      <c r="P7" s="82"/>
      <c r="Q7" s="82"/>
      <c r="R7" s="82"/>
      <c r="S7" s="93">
        <f>IF(E7="","",SUM(E7:R7))</f>
        <v>13</v>
      </c>
      <c r="T7" s="94"/>
      <c r="U7" s="10"/>
      <c r="V7" s="10"/>
      <c r="Y7" s="70"/>
      <c r="Z7" s="70"/>
    </row>
    <row r="8" spans="1:26" ht="14.45" customHeight="1">
      <c r="A8" s="17" t="s">
        <v>10</v>
      </c>
      <c r="B8" s="92" t="str">
        <f>IF(A7="","",VLOOKUP(A7,データ!$B$2:$C$34,2,0))</f>
        <v>佐賀</v>
      </c>
      <c r="C8" s="92"/>
      <c r="D8" s="18" t="s">
        <v>75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95"/>
      <c r="T8" s="96"/>
      <c r="U8" s="10"/>
      <c r="V8" s="10"/>
      <c r="Y8" s="70"/>
      <c r="Z8" s="70"/>
    </row>
    <row r="9" spans="1:26" ht="15" customHeight="1">
      <c r="A9" s="79" t="s">
        <v>86</v>
      </c>
      <c r="B9" s="80"/>
      <c r="C9" s="80"/>
      <c r="D9" s="81"/>
      <c r="E9" s="82">
        <v>1</v>
      </c>
      <c r="F9" s="82">
        <v>2</v>
      </c>
      <c r="G9" s="82">
        <v>2</v>
      </c>
      <c r="H9" s="82">
        <v>1</v>
      </c>
      <c r="I9" s="82">
        <v>5</v>
      </c>
      <c r="J9" s="65">
        <v>4</v>
      </c>
      <c r="K9" s="65" t="s">
        <v>174</v>
      </c>
      <c r="L9" s="65"/>
      <c r="M9" s="65"/>
      <c r="N9" s="65"/>
      <c r="O9" s="65"/>
      <c r="P9" s="65"/>
      <c r="Q9" s="65" t="s">
        <v>102</v>
      </c>
      <c r="R9" s="65"/>
      <c r="S9" s="88">
        <f>IF(E9="","",SUM(E9:R9))</f>
        <v>15</v>
      </c>
      <c r="T9" s="89"/>
      <c r="U9" s="10"/>
      <c r="V9" s="22"/>
      <c r="W9" s="20"/>
      <c r="Y9" s="70"/>
      <c r="Z9" s="70"/>
    </row>
    <row r="10" spans="1:26" ht="15" customHeight="1">
      <c r="A10" s="54" t="s">
        <v>10</v>
      </c>
      <c r="B10" s="92" t="str">
        <f>IF(A9="","",VLOOKUP(A9,データ!$B$2:$C$34,2,0))</f>
        <v>佐賀</v>
      </c>
      <c r="C10" s="92"/>
      <c r="D10" s="18" t="s">
        <v>75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90"/>
      <c r="T10" s="91"/>
      <c r="U10" s="10"/>
      <c r="V10" s="10"/>
      <c r="X10" s="20"/>
      <c r="Y10" s="70"/>
      <c r="Z10" s="70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70"/>
      <c r="Z11" s="70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70"/>
      <c r="Z12" s="70"/>
    </row>
    <row r="13" spans="1:26" ht="15" customHeight="1">
      <c r="A13" s="77" t="s">
        <v>69</v>
      </c>
      <c r="B13" s="77"/>
      <c r="C13" s="13" t="s">
        <v>0</v>
      </c>
      <c r="D13" s="28" t="s">
        <v>175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164</v>
      </c>
      <c r="P13" s="28"/>
      <c r="Q13" s="28"/>
      <c r="R13" s="28"/>
      <c r="S13" s="28"/>
      <c r="Y13" s="70"/>
      <c r="Z13" s="70"/>
    </row>
    <row r="14" spans="1:26" ht="15" customHeight="1">
      <c r="A14" s="77"/>
      <c r="B14" s="77"/>
      <c r="C14" s="14" t="s">
        <v>1</v>
      </c>
      <c r="D14" s="29" t="s">
        <v>176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165</v>
      </c>
      <c r="P14" s="29"/>
      <c r="Q14" s="29"/>
      <c r="R14" s="29"/>
      <c r="S14" s="29"/>
      <c r="Y14" s="70"/>
      <c r="Z14" s="70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0"/>
      <c r="Z15" s="70"/>
    </row>
    <row r="16" spans="1:26" ht="15" customHeight="1">
      <c r="A16" s="7"/>
      <c r="B16" s="78" t="s">
        <v>0</v>
      </c>
      <c r="C16" s="69" t="s">
        <v>2</v>
      </c>
      <c r="D16" s="69"/>
      <c r="E16" s="30" t="s">
        <v>7</v>
      </c>
      <c r="F16" s="124" t="s">
        <v>168</v>
      </c>
      <c r="G16" s="125"/>
      <c r="H16" s="125"/>
      <c r="I16" s="125"/>
      <c r="J16" s="125"/>
      <c r="K16" s="125"/>
      <c r="L16" s="125"/>
      <c r="N16" s="64" t="s">
        <v>166</v>
      </c>
      <c r="O16" s="30"/>
      <c r="P16" s="32"/>
      <c r="Q16" s="32"/>
      <c r="R16" s="27"/>
      <c r="S16" s="27"/>
      <c r="Y16" s="70"/>
      <c r="Z16" s="70"/>
    </row>
    <row r="17" spans="1:26" ht="15" customHeight="1">
      <c r="A17" s="69" t="s">
        <v>9</v>
      </c>
      <c r="B17" s="67"/>
      <c r="C17" s="78" t="s">
        <v>3</v>
      </c>
      <c r="D17" s="78"/>
      <c r="E17" s="33" t="s">
        <v>7</v>
      </c>
      <c r="F17" s="28" t="s">
        <v>167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70"/>
      <c r="Z17" s="70"/>
    </row>
    <row r="18" spans="1:26" ht="15" customHeight="1">
      <c r="A18" s="69"/>
      <c r="B18" s="67" t="s">
        <v>1</v>
      </c>
      <c r="C18" s="68" t="s">
        <v>2</v>
      </c>
      <c r="D18" s="68"/>
      <c r="E18" s="34" t="s">
        <v>7</v>
      </c>
      <c r="F18" s="29" t="s">
        <v>172</v>
      </c>
      <c r="G18" s="29"/>
      <c r="H18" s="29"/>
      <c r="I18" s="29"/>
      <c r="J18" s="29"/>
      <c r="K18" s="29"/>
      <c r="L18" s="29"/>
      <c r="N18" s="64" t="s">
        <v>166</v>
      </c>
      <c r="O18" s="29"/>
      <c r="P18" s="35"/>
      <c r="Q18" s="34"/>
      <c r="R18" s="29"/>
      <c r="S18" s="29"/>
      <c r="Y18" s="70"/>
      <c r="Z18" s="70"/>
    </row>
    <row r="19" spans="1:26" ht="15" customHeight="1">
      <c r="A19" s="7"/>
      <c r="B19" s="68"/>
      <c r="C19" s="69" t="s">
        <v>3</v>
      </c>
      <c r="D19" s="69"/>
      <c r="E19" s="30" t="s">
        <v>7</v>
      </c>
      <c r="F19" s="27" t="s">
        <v>173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70"/>
      <c r="Z19" s="70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0"/>
      <c r="Z20" s="70"/>
    </row>
    <row r="21" spans="1:26" ht="15" customHeight="1">
      <c r="A21" s="75" t="s">
        <v>6</v>
      </c>
      <c r="B21" s="76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70"/>
      <c r="Z21" s="70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46"/>
      <c r="N22" s="46"/>
      <c r="O22" s="46"/>
      <c r="P22" s="46"/>
      <c r="Q22" s="7"/>
      <c r="R22" s="7"/>
      <c r="S22" s="7"/>
      <c r="Y22" s="70"/>
      <c r="Z22" s="70"/>
    </row>
    <row r="23" spans="1:26" ht="7.5" customHeight="1">
      <c r="A23" s="7"/>
      <c r="B23" s="7"/>
      <c r="C23" s="7"/>
      <c r="D23" s="7"/>
      <c r="E23" s="7"/>
      <c r="F23" s="7"/>
      <c r="G23" s="7"/>
      <c r="H23" s="7"/>
      <c r="I23" s="41"/>
      <c r="J23" s="41"/>
      <c r="K23" s="58"/>
      <c r="L23" s="59"/>
      <c r="M23" s="59"/>
      <c r="N23" s="59"/>
      <c r="O23" s="59"/>
      <c r="P23" s="59"/>
      <c r="Q23" s="7"/>
      <c r="R23" s="7"/>
      <c r="S23" s="7"/>
      <c r="Y23" s="57"/>
      <c r="Z23" s="57"/>
    </row>
    <row r="24" spans="1:26" ht="11.45" customHeight="1">
      <c r="A24" s="38" t="s">
        <v>89</v>
      </c>
      <c r="B24" s="7"/>
      <c r="C24" s="44" t="s">
        <v>77</v>
      </c>
      <c r="D24" s="7"/>
      <c r="E24" s="97">
        <v>0.51180555555555551</v>
      </c>
      <c r="F24" s="98"/>
      <c r="G24" s="45" t="s">
        <v>78</v>
      </c>
      <c r="H24" s="42"/>
      <c r="I24" s="99">
        <v>0.58472222222222225</v>
      </c>
      <c r="J24" s="98"/>
      <c r="K24" s="100" t="s">
        <v>71</v>
      </c>
      <c r="L24" s="101"/>
      <c r="M24" s="120"/>
      <c r="N24" s="121"/>
      <c r="O24" s="47" t="s">
        <v>70</v>
      </c>
      <c r="P24" s="42"/>
      <c r="Q24" s="104">
        <f>IF(I24="","",+I24-E24-M24)</f>
        <v>7.2916666666666741E-2</v>
      </c>
      <c r="R24" s="104"/>
      <c r="S24" s="41" t="s">
        <v>72</v>
      </c>
      <c r="T24" s="43">
        <v>10</v>
      </c>
    </row>
    <row r="25" spans="1:26" ht="15.75" customHeight="1">
      <c r="A25" s="83" t="s">
        <v>12</v>
      </c>
      <c r="B25" s="84"/>
      <c r="C25" s="84"/>
      <c r="D25" s="85"/>
      <c r="E25" s="9">
        <v>1</v>
      </c>
      <c r="F25" s="9">
        <v>2</v>
      </c>
      <c r="G25" s="9">
        <v>3</v>
      </c>
      <c r="H25" s="9">
        <v>4</v>
      </c>
      <c r="I25" s="9">
        <v>5</v>
      </c>
      <c r="J25" s="9">
        <v>6</v>
      </c>
      <c r="K25" s="9">
        <v>7</v>
      </c>
      <c r="L25" s="9">
        <v>8</v>
      </c>
      <c r="M25" s="9">
        <v>9</v>
      </c>
      <c r="N25" s="9">
        <v>10</v>
      </c>
      <c r="O25" s="9">
        <v>11</v>
      </c>
      <c r="P25" s="9">
        <v>12</v>
      </c>
      <c r="Q25" s="9">
        <v>13</v>
      </c>
      <c r="R25" s="9">
        <v>14</v>
      </c>
      <c r="S25" s="83" t="s">
        <v>5</v>
      </c>
      <c r="T25" s="86"/>
      <c r="U25" s="10"/>
      <c r="V25" s="10"/>
      <c r="Y25" s="70"/>
      <c r="Z25" s="70"/>
    </row>
    <row r="26" spans="1:26" ht="15" customHeight="1">
      <c r="A26" s="79" t="s">
        <v>136</v>
      </c>
      <c r="B26" s="80"/>
      <c r="C26" s="80"/>
      <c r="D26" s="81"/>
      <c r="E26" s="82">
        <v>0</v>
      </c>
      <c r="F26" s="82">
        <v>1</v>
      </c>
      <c r="G26" s="82">
        <v>1</v>
      </c>
      <c r="H26" s="82">
        <v>2</v>
      </c>
      <c r="I26" s="82">
        <v>0</v>
      </c>
      <c r="J26" s="82">
        <v>1</v>
      </c>
      <c r="K26" s="82">
        <v>0</v>
      </c>
      <c r="L26" s="82"/>
      <c r="M26" s="82"/>
      <c r="N26" s="82"/>
      <c r="O26" s="82"/>
      <c r="P26" s="82"/>
      <c r="Q26" s="82"/>
      <c r="R26" s="82"/>
      <c r="S26" s="93">
        <f>IF(E26="","",SUM(E26:R26))</f>
        <v>5</v>
      </c>
      <c r="T26" s="94"/>
      <c r="U26" s="10"/>
      <c r="V26" s="10"/>
      <c r="Y26" s="70"/>
      <c r="Z26" s="70"/>
    </row>
    <row r="27" spans="1:26" ht="14.45" customHeight="1">
      <c r="A27" s="17" t="s">
        <v>10</v>
      </c>
      <c r="B27" s="92" t="str">
        <f>IF(A26="","",VLOOKUP(A26,データ!$B$2:$C$34,2,0))</f>
        <v>佐賀</v>
      </c>
      <c r="C27" s="92"/>
      <c r="D27" s="18" t="s">
        <v>75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95"/>
      <c r="T27" s="96"/>
      <c r="U27" s="10"/>
      <c r="V27" s="10"/>
      <c r="Y27" s="70"/>
      <c r="Z27" s="70"/>
    </row>
    <row r="28" spans="1:26" ht="15" customHeight="1">
      <c r="A28" s="79" t="s">
        <v>85</v>
      </c>
      <c r="B28" s="80"/>
      <c r="C28" s="80"/>
      <c r="D28" s="81"/>
      <c r="E28" s="82">
        <v>1</v>
      </c>
      <c r="F28" s="82">
        <v>2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65"/>
      <c r="M28" s="65"/>
      <c r="N28" s="65"/>
      <c r="O28" s="65"/>
      <c r="P28" s="65"/>
      <c r="Q28" s="65"/>
      <c r="R28" s="65"/>
      <c r="S28" s="88">
        <f>IF(E28="","",SUM(E28:R28))</f>
        <v>3</v>
      </c>
      <c r="T28" s="89"/>
      <c r="U28" s="10"/>
      <c r="V28" s="22"/>
      <c r="W28" s="20"/>
      <c r="Y28" s="70"/>
      <c r="Z28" s="70"/>
    </row>
    <row r="29" spans="1:26" ht="15" customHeight="1">
      <c r="A29" s="54" t="s">
        <v>10</v>
      </c>
      <c r="B29" s="92" t="str">
        <f>IF(A28="","",VLOOKUP(A28,データ!$B$2:$C$34,2,0))</f>
        <v>佐賀</v>
      </c>
      <c r="C29" s="92"/>
      <c r="D29" s="18" t="s">
        <v>75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90"/>
      <c r="T29" s="91"/>
      <c r="U29" s="10"/>
      <c r="V29" s="10"/>
      <c r="X29" s="20"/>
      <c r="Y29" s="70"/>
      <c r="Z29" s="70"/>
    </row>
    <row r="30" spans="1:26" ht="6.6" hidden="1" customHeight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70"/>
      <c r="Z30" s="70"/>
    </row>
    <row r="31" spans="1:26" ht="6.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Y31" s="70"/>
      <c r="Z31" s="70"/>
    </row>
    <row r="32" spans="1:26" ht="15" customHeight="1">
      <c r="A32" s="77" t="s">
        <v>69</v>
      </c>
      <c r="B32" s="77"/>
      <c r="C32" s="13" t="s">
        <v>0</v>
      </c>
      <c r="D32" s="28" t="s">
        <v>179</v>
      </c>
      <c r="E32" s="28"/>
      <c r="F32" s="28"/>
      <c r="G32" s="28"/>
      <c r="H32" s="28"/>
      <c r="I32" s="28"/>
      <c r="J32" s="28"/>
      <c r="K32" s="28"/>
      <c r="L32" s="28"/>
      <c r="M32" s="28"/>
      <c r="N32" s="28" t="s">
        <v>4</v>
      </c>
      <c r="O32" s="28" t="s">
        <v>170</v>
      </c>
      <c r="P32" s="28"/>
      <c r="Q32" s="28"/>
      <c r="R32" s="28"/>
      <c r="S32" s="28"/>
      <c r="Y32" s="70"/>
      <c r="Z32" s="70"/>
    </row>
    <row r="33" spans="1:26" ht="15" customHeight="1">
      <c r="A33" s="77"/>
      <c r="B33" s="77"/>
      <c r="C33" s="14" t="s">
        <v>1</v>
      </c>
      <c r="D33" s="29" t="s">
        <v>180</v>
      </c>
      <c r="E33" s="29"/>
      <c r="F33" s="29"/>
      <c r="G33" s="29"/>
      <c r="H33" s="29"/>
      <c r="I33" s="29"/>
      <c r="J33" s="29"/>
      <c r="K33" s="29"/>
      <c r="L33" s="29"/>
      <c r="M33" s="29"/>
      <c r="N33" s="29" t="s">
        <v>4</v>
      </c>
      <c r="O33" s="29" t="s">
        <v>171</v>
      </c>
      <c r="P33" s="29"/>
      <c r="Q33" s="29"/>
      <c r="R33" s="29"/>
      <c r="S33" s="29"/>
      <c r="Y33" s="70"/>
      <c r="Z33" s="70"/>
    </row>
    <row r="34" spans="1:26" ht="5.0999999999999996" customHeight="1">
      <c r="A34" s="12"/>
      <c r="B34" s="12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Y34" s="70"/>
      <c r="Z34" s="70"/>
    </row>
    <row r="35" spans="1:26" ht="15" customHeight="1">
      <c r="A35" s="7"/>
      <c r="B35" s="78" t="s">
        <v>0</v>
      </c>
      <c r="C35" s="69" t="s">
        <v>2</v>
      </c>
      <c r="D35" s="69"/>
      <c r="E35" s="30" t="s">
        <v>7</v>
      </c>
      <c r="F35" s="27"/>
      <c r="G35" s="27"/>
      <c r="H35" s="27"/>
      <c r="I35" s="27"/>
      <c r="J35" s="27"/>
      <c r="K35" s="27"/>
      <c r="L35" s="27"/>
      <c r="M35" s="31"/>
      <c r="N35" s="64" t="s">
        <v>166</v>
      </c>
      <c r="O35" s="30"/>
      <c r="P35" s="32" t="s">
        <v>178</v>
      </c>
      <c r="Q35" s="32"/>
      <c r="R35" s="27"/>
      <c r="S35" s="27"/>
      <c r="Y35" s="70"/>
      <c r="Z35" s="70"/>
    </row>
    <row r="36" spans="1:26" ht="15" customHeight="1">
      <c r="A36" s="69" t="s">
        <v>9</v>
      </c>
      <c r="B36" s="67"/>
      <c r="C36" s="78" t="s">
        <v>3</v>
      </c>
      <c r="D36" s="78"/>
      <c r="E36" s="33" t="s">
        <v>7</v>
      </c>
      <c r="F36" s="28" t="s">
        <v>169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Y36" s="70"/>
      <c r="Z36" s="70"/>
    </row>
    <row r="37" spans="1:26" ht="15" customHeight="1">
      <c r="A37" s="69"/>
      <c r="B37" s="67" t="s">
        <v>1</v>
      </c>
      <c r="C37" s="68" t="s">
        <v>2</v>
      </c>
      <c r="D37" s="68"/>
      <c r="E37" s="34" t="s">
        <v>7</v>
      </c>
      <c r="F37" s="29" t="s">
        <v>177</v>
      </c>
      <c r="G37" s="29"/>
      <c r="H37" s="29"/>
      <c r="I37" s="29"/>
      <c r="J37" s="29"/>
      <c r="K37" s="29"/>
      <c r="L37" s="29"/>
      <c r="M37" s="35"/>
      <c r="N37" s="64" t="s">
        <v>166</v>
      </c>
      <c r="O37" s="29"/>
      <c r="P37" s="35"/>
      <c r="Q37" s="34"/>
      <c r="R37" s="29"/>
      <c r="S37" s="29"/>
      <c r="Y37" s="70"/>
      <c r="Z37" s="70"/>
    </row>
    <row r="38" spans="1:26" ht="15" customHeight="1">
      <c r="A38" s="7"/>
      <c r="B38" s="68"/>
      <c r="C38" s="69" t="s">
        <v>3</v>
      </c>
      <c r="D38" s="69"/>
      <c r="E38" s="30" t="s">
        <v>7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Y38" s="70"/>
      <c r="Z38" s="70"/>
    </row>
    <row r="39" spans="1:26" ht="5.0999999999999996" customHeight="1">
      <c r="A39" s="7"/>
      <c r="B39" s="7"/>
      <c r="C39" s="7"/>
      <c r="D39" s="7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Y39" s="70"/>
      <c r="Z39" s="70"/>
    </row>
    <row r="40" spans="1:26" ht="15" customHeight="1">
      <c r="A40" s="75" t="s">
        <v>6</v>
      </c>
      <c r="B40" s="76"/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Y40" s="70"/>
      <c r="Z40" s="70"/>
    </row>
    <row r="41" spans="1:26" ht="9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Y41" s="70"/>
      <c r="Z41" s="70"/>
    </row>
    <row r="42" spans="1:26" ht="7.9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Y42" s="70"/>
      <c r="Z42" s="70"/>
    </row>
    <row r="43" spans="1:26" ht="11.45" customHeight="1">
      <c r="A43" s="38" t="s">
        <v>90</v>
      </c>
      <c r="B43" s="7"/>
      <c r="C43" s="44" t="s">
        <v>77</v>
      </c>
      <c r="D43" s="7"/>
      <c r="E43" s="97">
        <v>0.60138888888888886</v>
      </c>
      <c r="F43" s="98"/>
      <c r="G43" s="45" t="s">
        <v>78</v>
      </c>
      <c r="H43" s="42"/>
      <c r="I43" s="99">
        <v>0.66388888888888886</v>
      </c>
      <c r="J43" s="98"/>
      <c r="K43" s="100" t="s">
        <v>71</v>
      </c>
      <c r="L43" s="101"/>
      <c r="M43" s="102"/>
      <c r="N43" s="103"/>
      <c r="O43" s="47" t="s">
        <v>70</v>
      </c>
      <c r="P43" s="42"/>
      <c r="Q43" s="104">
        <f>IF(I43="","",+I43-E43-M43)</f>
        <v>6.25E-2</v>
      </c>
      <c r="R43" s="104"/>
      <c r="S43" s="41" t="s">
        <v>72</v>
      </c>
      <c r="T43" s="43">
        <v>11</v>
      </c>
    </row>
    <row r="44" spans="1:26" ht="15.75" customHeight="1">
      <c r="A44" s="83" t="s">
        <v>12</v>
      </c>
      <c r="B44" s="84"/>
      <c r="C44" s="84"/>
      <c r="D44" s="85"/>
      <c r="E44" s="9">
        <v>1</v>
      </c>
      <c r="F44" s="9">
        <v>2</v>
      </c>
      <c r="G44" s="9">
        <v>3</v>
      </c>
      <c r="H44" s="9">
        <v>4</v>
      </c>
      <c r="I44" s="9">
        <v>5</v>
      </c>
      <c r="J44" s="9">
        <v>6</v>
      </c>
      <c r="K44" s="9">
        <v>7</v>
      </c>
      <c r="L44" s="9">
        <v>8</v>
      </c>
      <c r="M44" s="9">
        <v>9</v>
      </c>
      <c r="N44" s="9">
        <v>10</v>
      </c>
      <c r="O44" s="9">
        <v>11</v>
      </c>
      <c r="P44" s="9">
        <v>12</v>
      </c>
      <c r="Q44" s="9">
        <v>13</v>
      </c>
      <c r="R44" s="9">
        <v>14</v>
      </c>
      <c r="S44" s="83" t="s">
        <v>5</v>
      </c>
      <c r="T44" s="86"/>
      <c r="U44" s="10"/>
      <c r="V44" s="10"/>
      <c r="Y44" s="70"/>
      <c r="Z44" s="70"/>
    </row>
    <row r="45" spans="1:26" ht="15" customHeight="1">
      <c r="A45" s="79" t="s">
        <v>136</v>
      </c>
      <c r="B45" s="80"/>
      <c r="C45" s="80"/>
      <c r="D45" s="81"/>
      <c r="E45" s="82">
        <v>0</v>
      </c>
      <c r="F45" s="82">
        <v>0</v>
      </c>
      <c r="G45" s="82">
        <v>0</v>
      </c>
      <c r="H45" s="82">
        <v>3</v>
      </c>
      <c r="I45" s="82">
        <v>0</v>
      </c>
      <c r="J45" s="82">
        <v>0</v>
      </c>
      <c r="K45" s="82">
        <v>0</v>
      </c>
      <c r="L45" s="82"/>
      <c r="M45" s="82"/>
      <c r="N45" s="82"/>
      <c r="O45" s="82"/>
      <c r="P45" s="82"/>
      <c r="Q45" s="82"/>
      <c r="R45" s="82"/>
      <c r="S45" s="93">
        <f>IF(E45="","",SUM(E45:R45))</f>
        <v>3</v>
      </c>
      <c r="T45" s="94"/>
      <c r="U45" s="10"/>
      <c r="V45" s="10"/>
      <c r="Y45" s="70"/>
      <c r="Z45" s="70"/>
    </row>
    <row r="46" spans="1:26" ht="14.45" customHeight="1">
      <c r="A46" s="17" t="s">
        <v>10</v>
      </c>
      <c r="B46" s="92" t="str">
        <f>IF(A45="","",VLOOKUP(A45,データ!$B$2:$C$34,2,0))</f>
        <v>佐賀</v>
      </c>
      <c r="C46" s="92"/>
      <c r="D46" s="18" t="s">
        <v>75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95"/>
      <c r="T46" s="96"/>
      <c r="U46" s="10"/>
      <c r="V46" s="10"/>
      <c r="Y46" s="70"/>
      <c r="Z46" s="70"/>
    </row>
    <row r="47" spans="1:26" ht="15" customHeight="1">
      <c r="A47" s="79" t="s">
        <v>86</v>
      </c>
      <c r="B47" s="80"/>
      <c r="C47" s="80"/>
      <c r="D47" s="81"/>
      <c r="E47" s="82">
        <v>3</v>
      </c>
      <c r="F47" s="82">
        <v>1</v>
      </c>
      <c r="G47" s="82">
        <v>0</v>
      </c>
      <c r="H47" s="82">
        <v>1</v>
      </c>
      <c r="I47" s="82">
        <v>1</v>
      </c>
      <c r="J47" s="82">
        <v>0</v>
      </c>
      <c r="K47" s="82" t="s">
        <v>184</v>
      </c>
      <c r="L47" s="82"/>
      <c r="M47" s="82"/>
      <c r="N47" s="82"/>
      <c r="O47" s="82"/>
      <c r="P47" s="82"/>
      <c r="Q47" s="82"/>
      <c r="R47" s="82"/>
      <c r="S47" s="93">
        <f>IF(E47="","",SUM(E47:R47))</f>
        <v>6</v>
      </c>
      <c r="T47" s="117"/>
      <c r="U47" s="10"/>
      <c r="V47" s="22"/>
      <c r="W47" s="20"/>
      <c r="Y47" s="70"/>
      <c r="Z47" s="70"/>
    </row>
    <row r="48" spans="1:26" ht="15" customHeight="1">
      <c r="A48" s="54" t="s">
        <v>10</v>
      </c>
      <c r="B48" s="92" t="str">
        <f>IF(A47="","",VLOOKUP(A47,データ!$B$2:$C$34,2,0))</f>
        <v>佐賀</v>
      </c>
      <c r="C48" s="92"/>
      <c r="D48" s="18" t="s">
        <v>75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118"/>
      <c r="T48" s="119"/>
      <c r="U48" s="10"/>
      <c r="V48" s="10"/>
      <c r="X48" s="20"/>
      <c r="Y48" s="70"/>
      <c r="Z48" s="70"/>
    </row>
    <row r="49" spans="1:26" ht="6.6" hidden="1" customHeight="1">
      <c r="A49" s="8"/>
      <c r="B49" s="8"/>
      <c r="C49" s="8"/>
      <c r="D49" s="8"/>
      <c r="E49" s="8"/>
      <c r="F49" s="16"/>
      <c r="G49" s="16"/>
      <c r="H49" s="8"/>
      <c r="I49" s="16"/>
      <c r="J49" s="16"/>
      <c r="K49" s="8"/>
      <c r="L49" s="16"/>
      <c r="M49" s="16"/>
      <c r="N49" s="8"/>
      <c r="O49" s="16"/>
      <c r="P49" s="16"/>
      <c r="Q49" s="8"/>
      <c r="R49" s="8"/>
      <c r="S49" s="8"/>
      <c r="Y49" s="70"/>
      <c r="Z49" s="70"/>
    </row>
    <row r="50" spans="1:26" ht="6.6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Y50" s="70"/>
      <c r="Z50" s="70"/>
    </row>
    <row r="51" spans="1:26" ht="15" customHeight="1">
      <c r="A51" s="77" t="s">
        <v>69</v>
      </c>
      <c r="B51" s="77"/>
      <c r="C51" s="13" t="s">
        <v>0</v>
      </c>
      <c r="D51" s="28" t="s">
        <v>185</v>
      </c>
      <c r="E51" s="28"/>
      <c r="F51" s="28"/>
      <c r="G51" s="28"/>
      <c r="H51" s="28"/>
      <c r="I51" s="28"/>
      <c r="J51" s="28"/>
      <c r="K51" s="28"/>
      <c r="L51" s="28"/>
      <c r="M51" s="28"/>
      <c r="N51" s="28" t="s">
        <v>4</v>
      </c>
      <c r="O51" s="28" t="s">
        <v>170</v>
      </c>
      <c r="P51" s="28"/>
      <c r="Q51" s="28"/>
      <c r="R51" s="28"/>
      <c r="S51" s="28"/>
      <c r="Y51" s="70"/>
      <c r="Z51" s="70"/>
    </row>
    <row r="52" spans="1:26" ht="15" customHeight="1">
      <c r="A52" s="77"/>
      <c r="B52" s="77"/>
      <c r="C52" s="14" t="s">
        <v>1</v>
      </c>
      <c r="D52" s="29" t="s">
        <v>176</v>
      </c>
      <c r="E52" s="29"/>
      <c r="F52" s="29"/>
      <c r="G52" s="29"/>
      <c r="H52" s="29"/>
      <c r="I52" s="29"/>
      <c r="J52" s="29"/>
      <c r="K52" s="29"/>
      <c r="L52" s="29"/>
      <c r="M52" s="29"/>
      <c r="N52" s="29" t="s">
        <v>4</v>
      </c>
      <c r="O52" s="29" t="s">
        <v>165</v>
      </c>
      <c r="P52" s="29"/>
      <c r="Q52" s="29"/>
      <c r="R52" s="29"/>
      <c r="S52" s="29"/>
      <c r="Y52" s="70"/>
      <c r="Z52" s="70"/>
    </row>
    <row r="53" spans="1:26" ht="5.0999999999999996" customHeight="1">
      <c r="A53" s="12"/>
      <c r="B53" s="12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Y53" s="70"/>
      <c r="Z53" s="70"/>
    </row>
    <row r="54" spans="1:26" ht="15" customHeight="1">
      <c r="A54" s="7"/>
      <c r="B54" s="78" t="s">
        <v>0</v>
      </c>
      <c r="C54" s="69" t="s">
        <v>2</v>
      </c>
      <c r="D54" s="69"/>
      <c r="E54" s="30" t="s">
        <v>7</v>
      </c>
      <c r="F54" s="27" t="s">
        <v>182</v>
      </c>
      <c r="G54" s="27"/>
      <c r="H54" s="27"/>
      <c r="I54" s="27"/>
      <c r="J54" s="27"/>
      <c r="K54" s="27"/>
      <c r="L54" s="27"/>
      <c r="M54" s="31"/>
      <c r="N54" s="64" t="s">
        <v>166</v>
      </c>
      <c r="O54" s="30"/>
      <c r="P54" s="32"/>
      <c r="Q54" s="32"/>
      <c r="R54" s="27"/>
      <c r="S54" s="27"/>
      <c r="Y54" s="70"/>
      <c r="Z54" s="70"/>
    </row>
    <row r="55" spans="1:26" ht="15" customHeight="1">
      <c r="A55" s="69" t="s">
        <v>9</v>
      </c>
      <c r="B55" s="67"/>
      <c r="C55" s="78" t="s">
        <v>3</v>
      </c>
      <c r="D55" s="78"/>
      <c r="E55" s="33" t="s">
        <v>7</v>
      </c>
      <c r="F55" s="27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Y55" s="70"/>
      <c r="Z55" s="70"/>
    </row>
    <row r="56" spans="1:26" ht="15" customHeight="1">
      <c r="A56" s="69"/>
      <c r="B56" s="67" t="s">
        <v>1</v>
      </c>
      <c r="C56" s="68" t="s">
        <v>2</v>
      </c>
      <c r="D56" s="68"/>
      <c r="E56" s="34" t="s">
        <v>7</v>
      </c>
      <c r="F56" s="29" t="s">
        <v>183</v>
      </c>
      <c r="G56" s="29"/>
      <c r="H56" s="29"/>
      <c r="I56" s="29"/>
      <c r="J56" s="29"/>
      <c r="K56" s="29"/>
      <c r="L56" s="29"/>
      <c r="M56" s="35"/>
      <c r="N56" s="64" t="s">
        <v>166</v>
      </c>
      <c r="O56" s="30"/>
      <c r="P56" s="35"/>
      <c r="Q56" s="34"/>
      <c r="R56" s="29"/>
      <c r="S56" s="29"/>
      <c r="Y56" s="70"/>
      <c r="Z56" s="70"/>
    </row>
    <row r="57" spans="1:26" ht="15" customHeight="1">
      <c r="A57" s="7"/>
      <c r="B57" s="68"/>
      <c r="C57" s="69" t="s">
        <v>3</v>
      </c>
      <c r="D57" s="69"/>
      <c r="E57" s="30" t="s">
        <v>7</v>
      </c>
      <c r="F57" s="27" t="s">
        <v>181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Y57" s="70"/>
      <c r="Z57" s="70"/>
    </row>
    <row r="58" spans="1:26" ht="5.0999999999999996" customHeight="1">
      <c r="A58" s="7"/>
      <c r="B58" s="7"/>
      <c r="C58" s="7"/>
      <c r="D58" s="7"/>
      <c r="E58" s="11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Y58" s="70"/>
      <c r="Z58" s="70"/>
    </row>
    <row r="59" spans="1:26" ht="15" customHeight="1">
      <c r="A59" s="75" t="s">
        <v>6</v>
      </c>
      <c r="B59" s="76"/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Y59" s="70"/>
      <c r="Z59" s="70"/>
    </row>
    <row r="60" spans="1:26" ht="7.9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46"/>
      <c r="N60" s="46"/>
      <c r="O60" s="46"/>
      <c r="P60" s="46"/>
      <c r="Q60" s="7"/>
      <c r="R60" s="7"/>
      <c r="S60" s="7"/>
      <c r="Y60" s="70"/>
      <c r="Z60" s="70"/>
    </row>
    <row r="61" spans="1:26" ht="12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39" t="s">
        <v>91</v>
      </c>
      <c r="U61" s="21"/>
    </row>
  </sheetData>
  <sheetProtection formatCells="0"/>
  <mergeCells count="163">
    <mergeCell ref="B1:Q1"/>
    <mergeCell ref="B2:F2"/>
    <mergeCell ref="I2:J2"/>
    <mergeCell ref="E24:F24"/>
    <mergeCell ref="I24:J24"/>
    <mergeCell ref="K26:K27"/>
    <mergeCell ref="L26:L27"/>
    <mergeCell ref="M26:M27"/>
    <mergeCell ref="O26:O27"/>
    <mergeCell ref="P26:P27"/>
    <mergeCell ref="A25:D25"/>
    <mergeCell ref="Q26:Q27"/>
    <mergeCell ref="Q9:Q10"/>
    <mergeCell ref="Q7:Q8"/>
    <mergeCell ref="K24:L24"/>
    <mergeCell ref="M24:N24"/>
    <mergeCell ref="A32:B33"/>
    <mergeCell ref="J28:J29"/>
    <mergeCell ref="K28:K29"/>
    <mergeCell ref="L28:L29"/>
    <mergeCell ref="S25:T25"/>
    <mergeCell ref="N26:N27"/>
    <mergeCell ref="I26:I27"/>
    <mergeCell ref="J26:J27"/>
    <mergeCell ref="B27:C27"/>
    <mergeCell ref="R26:R27"/>
    <mergeCell ref="S26:T27"/>
    <mergeCell ref="B35:B36"/>
    <mergeCell ref="C35:D35"/>
    <mergeCell ref="A36:A37"/>
    <mergeCell ref="C36:D36"/>
    <mergeCell ref="B37:B38"/>
    <mergeCell ref="C37:D37"/>
    <mergeCell ref="C38:D38"/>
    <mergeCell ref="Q24:R24"/>
    <mergeCell ref="A6:D6"/>
    <mergeCell ref="R9:R10"/>
    <mergeCell ref="P28:P29"/>
    <mergeCell ref="A26:D26"/>
    <mergeCell ref="E26:E27"/>
    <mergeCell ref="F26:F27"/>
    <mergeCell ref="G26:G27"/>
    <mergeCell ref="H26:H27"/>
    <mergeCell ref="R28:R29"/>
    <mergeCell ref="M28:M29"/>
    <mergeCell ref="O28:O29"/>
    <mergeCell ref="A28:D28"/>
    <mergeCell ref="E28:E29"/>
    <mergeCell ref="F28:F29"/>
    <mergeCell ref="G28:G29"/>
    <mergeCell ref="B29:C29"/>
    <mergeCell ref="A40:B40"/>
    <mergeCell ref="A44:D44"/>
    <mergeCell ref="N47:N48"/>
    <mergeCell ref="B46:C46"/>
    <mergeCell ref="A47:D47"/>
    <mergeCell ref="E47:E48"/>
    <mergeCell ref="F47:F48"/>
    <mergeCell ref="G47:G48"/>
    <mergeCell ref="A51:B52"/>
    <mergeCell ref="J47:J48"/>
    <mergeCell ref="K47:K48"/>
    <mergeCell ref="L47:L48"/>
    <mergeCell ref="M47:M48"/>
    <mergeCell ref="I45:I46"/>
    <mergeCell ref="J45:J46"/>
    <mergeCell ref="I3:J3"/>
    <mergeCell ref="K3:P3"/>
    <mergeCell ref="A21:B21"/>
    <mergeCell ref="P9:P10"/>
    <mergeCell ref="O9:O10"/>
    <mergeCell ref="F9:F10"/>
    <mergeCell ref="H9:H10"/>
    <mergeCell ref="L7:L8"/>
    <mergeCell ref="E7:E8"/>
    <mergeCell ref="F7:F8"/>
    <mergeCell ref="B8:C8"/>
    <mergeCell ref="I7:I8"/>
    <mergeCell ref="J7:J8"/>
    <mergeCell ref="K7:K8"/>
    <mergeCell ref="B10:C10"/>
    <mergeCell ref="G9:G10"/>
    <mergeCell ref="F16:L16"/>
    <mergeCell ref="B16:B17"/>
    <mergeCell ref="C16:D16"/>
    <mergeCell ref="A17:A18"/>
    <mergeCell ref="C17:D17"/>
    <mergeCell ref="B18:B19"/>
    <mergeCell ref="C18:D18"/>
    <mergeCell ref="C19:D19"/>
    <mergeCell ref="Y6:Z21"/>
    <mergeCell ref="A7:D7"/>
    <mergeCell ref="A13:B14"/>
    <mergeCell ref="J9:J10"/>
    <mergeCell ref="K9:K10"/>
    <mergeCell ref="L9:L10"/>
    <mergeCell ref="M9:M10"/>
    <mergeCell ref="N9:N10"/>
    <mergeCell ref="A9:D9"/>
    <mergeCell ref="I9:I10"/>
    <mergeCell ref="R7:R8"/>
    <mergeCell ref="M7:M8"/>
    <mergeCell ref="N7:N8"/>
    <mergeCell ref="O7:O8"/>
    <mergeCell ref="P7:P8"/>
    <mergeCell ref="S9:T10"/>
    <mergeCell ref="S7:T8"/>
    <mergeCell ref="Q43:R43"/>
    <mergeCell ref="E9:E10"/>
    <mergeCell ref="L45:L46"/>
    <mergeCell ref="M45:M46"/>
    <mergeCell ref="O45:O46"/>
    <mergeCell ref="P45:P46"/>
    <mergeCell ref="S44:T44"/>
    <mergeCell ref="N45:N46"/>
    <mergeCell ref="Y22:Z22"/>
    <mergeCell ref="H28:H29"/>
    <mergeCell ref="Q28:Q29"/>
    <mergeCell ref="I28:I29"/>
    <mergeCell ref="Y25:Z41"/>
    <mergeCell ref="S28:T29"/>
    <mergeCell ref="N28:N29"/>
    <mergeCell ref="Y60:Z60"/>
    <mergeCell ref="B54:B55"/>
    <mergeCell ref="C54:D54"/>
    <mergeCell ref="A55:A56"/>
    <mergeCell ref="C55:D55"/>
    <mergeCell ref="B56:B57"/>
    <mergeCell ref="C56:D56"/>
    <mergeCell ref="C57:D57"/>
    <mergeCell ref="Y4:Z4"/>
    <mergeCell ref="E5:F5"/>
    <mergeCell ref="I5:J5"/>
    <mergeCell ref="K5:L5"/>
    <mergeCell ref="M5:N5"/>
    <mergeCell ref="Q5:R5"/>
    <mergeCell ref="G7:G8"/>
    <mergeCell ref="H7:H8"/>
    <mergeCell ref="R45:R46"/>
    <mergeCell ref="S45:T46"/>
    <mergeCell ref="S6:T6"/>
    <mergeCell ref="Y42:Z42"/>
    <mergeCell ref="E43:F43"/>
    <mergeCell ref="I43:J43"/>
    <mergeCell ref="K43:L43"/>
    <mergeCell ref="M43:N43"/>
    <mergeCell ref="Q45:Q46"/>
    <mergeCell ref="Q47:Q48"/>
    <mergeCell ref="R47:R48"/>
    <mergeCell ref="Y44:Z59"/>
    <mergeCell ref="A45:D45"/>
    <mergeCell ref="E45:E46"/>
    <mergeCell ref="F45:F46"/>
    <mergeCell ref="G45:G46"/>
    <mergeCell ref="H45:H46"/>
    <mergeCell ref="I47:I48"/>
    <mergeCell ref="K45:K46"/>
    <mergeCell ref="S47:T48"/>
    <mergeCell ref="B48:C48"/>
    <mergeCell ref="O47:O48"/>
    <mergeCell ref="P47:P48"/>
    <mergeCell ref="H47:H48"/>
    <mergeCell ref="A59:B59"/>
  </mergeCells>
  <phoneticPr fontId="1"/>
  <dataValidations count="5">
    <dataValidation type="list" imeMode="on" allowBlank="1" showInputMessage="1" showErrorMessage="1" sqref="K3:P3 K23:P23">
      <formula1>G</formula1>
    </dataValidation>
    <dataValidation imeMode="on" allowBlank="1" showInputMessage="1" showErrorMessage="1" sqref="S61 S1 B1 A1:A2 C32:C34 E32:Q34 D35:K38 R32:S38 M35:O35 D32:D33 N17:Q19 D39:S40 K2:Q2 R1:R3 G2:I3 J3 C3:F3 Q3 S3 D13:D14 I23:J23 D20:S21 C13:C15 E13:Q15 L55:Q57 R13:S19 E51:Q53 R51:S57 M54:O54 D51:D52 L36:Q38 D58:S59 C51:C53 D54:F57 G54:K56 H57:K57 N16:O16 L17:L19 M19 M17 D16:F19 G17:K19"/>
    <dataValidation imeMode="off" allowBlank="1" showInputMessage="1" showErrorMessage="1" sqref="E28:S28 E26:S26 E9:S9 E7:S7 E47:S47 E45:S45"/>
    <dataValidation type="list" allowBlank="1" showInputMessage="1" showErrorMessage="1" sqref="A26:D26 A28:D28 A7:D7 A9:D9 A45:D45 A47:D47">
      <formula1>TEAM</formula1>
    </dataValidation>
    <dataValidation type="list" imeMode="on" allowBlank="1" showInputMessage="1" showErrorMessage="1" sqref="B2">
      <formula1>試合日</formula1>
    </dataValidation>
  </dataValidations>
  <pageMargins left="0.6692913385826772" right="0.19685039370078741" top="0" bottom="0" header="0" footer="0"/>
  <pageSetup paperSize="9" scale="86" fitToHeight="0" orientation="portrait" horizontalDpi="4294967293" verticalDpi="300" r:id="rId1"/>
  <headerFooter alignWithMargins="0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34"/>
  <sheetViews>
    <sheetView workbookViewId="0">
      <selection activeCell="H4" sqref="H4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11.625" customWidth="1"/>
    <col min="5" max="5" width="12" customWidth="1"/>
    <col min="6" max="6" width="49.25" customWidth="1"/>
    <col min="7" max="7" width="16.875" customWidth="1"/>
  </cols>
  <sheetData>
    <row r="1" spans="1:7">
      <c r="B1" t="s">
        <v>81</v>
      </c>
      <c r="C1" t="s">
        <v>68</v>
      </c>
      <c r="D1" t="s">
        <v>73</v>
      </c>
      <c r="E1" t="s">
        <v>74</v>
      </c>
      <c r="F1" t="s">
        <v>83</v>
      </c>
      <c r="G1" t="s">
        <v>76</v>
      </c>
    </row>
    <row r="2" spans="1:7" ht="14.45" customHeight="1">
      <c r="A2">
        <v>1</v>
      </c>
      <c r="B2" s="48" t="s">
        <v>86</v>
      </c>
      <c r="C2" t="s">
        <v>84</v>
      </c>
      <c r="F2" t="s">
        <v>96</v>
      </c>
      <c r="G2" s="52">
        <v>42519</v>
      </c>
    </row>
    <row r="3" spans="1:7">
      <c r="A3">
        <v>2</v>
      </c>
      <c r="B3" s="53" t="s">
        <v>95</v>
      </c>
      <c r="C3" t="s">
        <v>84</v>
      </c>
      <c r="F3" t="s">
        <v>97</v>
      </c>
      <c r="G3" s="52">
        <v>42526</v>
      </c>
    </row>
    <row r="4" spans="1:7">
      <c r="A4">
        <v>3</v>
      </c>
      <c r="B4" s="53" t="s">
        <v>93</v>
      </c>
      <c r="C4" t="s">
        <v>84</v>
      </c>
      <c r="G4" s="52">
        <v>42540</v>
      </c>
    </row>
    <row r="5" spans="1:7">
      <c r="A5">
        <v>4</v>
      </c>
      <c r="B5" s="53" t="s">
        <v>105</v>
      </c>
      <c r="C5" t="s">
        <v>84</v>
      </c>
    </row>
    <row r="6" spans="1:7">
      <c r="A6">
        <v>5</v>
      </c>
      <c r="B6" s="48" t="s">
        <v>98</v>
      </c>
      <c r="C6" t="s">
        <v>84</v>
      </c>
    </row>
    <row r="7" spans="1:7">
      <c r="A7">
        <v>6</v>
      </c>
      <c r="B7" s="49" t="s">
        <v>100</v>
      </c>
      <c r="C7" t="s">
        <v>84</v>
      </c>
    </row>
    <row r="8" spans="1:7">
      <c r="A8">
        <v>7</v>
      </c>
      <c r="B8" s="48" t="s">
        <v>101</v>
      </c>
      <c r="C8" t="s">
        <v>84</v>
      </c>
    </row>
    <row r="9" spans="1:7">
      <c r="A9">
        <v>8</v>
      </c>
      <c r="B9" s="48" t="s">
        <v>85</v>
      </c>
      <c r="C9" t="s">
        <v>84</v>
      </c>
    </row>
    <row r="10" spans="1:7">
      <c r="A10">
        <v>9</v>
      </c>
      <c r="B10" s="48" t="s">
        <v>106</v>
      </c>
      <c r="C10" t="s">
        <v>84</v>
      </c>
    </row>
    <row r="11" spans="1:7">
      <c r="A11">
        <v>10</v>
      </c>
      <c r="B11" s="48" t="s">
        <v>87</v>
      </c>
      <c r="C11" t="s">
        <v>84</v>
      </c>
    </row>
    <row r="12" spans="1:7">
      <c r="A12">
        <v>11</v>
      </c>
      <c r="B12" s="48" t="s">
        <v>104</v>
      </c>
      <c r="C12" t="s">
        <v>84</v>
      </c>
    </row>
    <row r="13" spans="1:7">
      <c r="A13">
        <v>12</v>
      </c>
      <c r="B13" s="48" t="s">
        <v>99</v>
      </c>
      <c r="C13" t="s">
        <v>84</v>
      </c>
      <c r="F13" t="s">
        <v>79</v>
      </c>
    </row>
    <row r="14" spans="1:7">
      <c r="B14" s="48"/>
      <c r="F14" t="s">
        <v>103</v>
      </c>
    </row>
    <row r="15" spans="1:7">
      <c r="B15" s="48"/>
      <c r="F15" t="s">
        <v>80</v>
      </c>
    </row>
    <row r="16" spans="1:7">
      <c r="B16" s="48"/>
      <c r="F16" t="s">
        <v>92</v>
      </c>
    </row>
    <row r="17" spans="2:4">
      <c r="B17" s="48"/>
    </row>
    <row r="18" spans="2:4">
      <c r="B18" s="48"/>
    </row>
    <row r="19" spans="2:4">
      <c r="B19" s="48"/>
    </row>
    <row r="20" spans="2:4">
      <c r="B20" s="48"/>
    </row>
    <row r="21" spans="2:4">
      <c r="B21" s="48"/>
    </row>
    <row r="22" spans="2:4">
      <c r="B22" s="48"/>
    </row>
    <row r="23" spans="2:4">
      <c r="B23" s="48"/>
    </row>
    <row r="24" spans="2:4">
      <c r="B24" s="48"/>
    </row>
    <row r="25" spans="2:4">
      <c r="B25" s="48"/>
    </row>
    <row r="26" spans="2:4">
      <c r="B26" s="49"/>
    </row>
    <row r="27" spans="2:4">
      <c r="B27" s="48"/>
    </row>
    <row r="28" spans="2:4">
      <c r="B28" s="48"/>
    </row>
    <row r="29" spans="2:4">
      <c r="B29" s="48"/>
    </row>
    <row r="30" spans="2:4">
      <c r="B30" s="48"/>
    </row>
    <row r="31" spans="2:4">
      <c r="B31" s="48"/>
      <c r="D31" s="50"/>
    </row>
    <row r="32" spans="2:4">
      <c r="B32" s="48"/>
    </row>
    <row r="33" spans="2:2">
      <c r="B33" s="48"/>
    </row>
    <row r="34" spans="2:2">
      <c r="B34" s="48"/>
    </row>
  </sheetData>
  <phoneticPr fontId="1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/>
    <col min="4" max="5" width="3.625" style="40" hidden="1" customWidth="1"/>
    <col min="6" max="6" width="20.625" style="40" hidden="1" customWidth="1"/>
    <col min="7" max="16384" width="9" style="1"/>
  </cols>
  <sheetData>
    <row r="1" spans="1:6">
      <c r="A1" s="5">
        <v>1</v>
      </c>
      <c r="B1" s="23" t="s">
        <v>16</v>
      </c>
      <c r="C1" s="3"/>
      <c r="D1" s="40" t="s">
        <v>17</v>
      </c>
      <c r="E1" s="40" t="s">
        <v>11</v>
      </c>
      <c r="F1" s="40" t="str">
        <f>CONCATENATE(D1,B1,E1)</f>
        <v>(北海道)</v>
      </c>
    </row>
    <row r="2" spans="1:6">
      <c r="A2" s="5">
        <v>2</v>
      </c>
      <c r="B2" s="23" t="s">
        <v>18</v>
      </c>
      <c r="C2" s="3"/>
      <c r="D2" s="40" t="s">
        <v>17</v>
      </c>
      <c r="E2" s="40" t="s">
        <v>11</v>
      </c>
      <c r="F2" s="40" t="str">
        <f t="shared" ref="F2:F47" si="0">CONCATENATE(D2,B2,E2)</f>
        <v>(青　森)</v>
      </c>
    </row>
    <row r="3" spans="1:6">
      <c r="A3" s="5">
        <v>3</v>
      </c>
      <c r="B3" s="23" t="s">
        <v>19</v>
      </c>
      <c r="C3" s="3"/>
      <c r="D3" s="40" t="s">
        <v>17</v>
      </c>
      <c r="E3" s="40" t="s">
        <v>11</v>
      </c>
      <c r="F3" s="40" t="str">
        <f t="shared" si="0"/>
        <v>(岩　手)</v>
      </c>
    </row>
    <row r="4" spans="1:6">
      <c r="A4" s="5">
        <v>4</v>
      </c>
      <c r="B4" s="23" t="s">
        <v>20</v>
      </c>
      <c r="C4" s="3"/>
      <c r="D4" s="40" t="s">
        <v>17</v>
      </c>
      <c r="E4" s="40" t="s">
        <v>11</v>
      </c>
      <c r="F4" s="40" t="str">
        <f t="shared" si="0"/>
        <v>(宮　城)</v>
      </c>
    </row>
    <row r="5" spans="1:6">
      <c r="A5" s="5">
        <v>5</v>
      </c>
      <c r="B5" s="23" t="s">
        <v>21</v>
      </c>
      <c r="C5" s="3"/>
      <c r="D5" s="40" t="s">
        <v>17</v>
      </c>
      <c r="E5" s="40" t="s">
        <v>11</v>
      </c>
      <c r="F5" s="40" t="str">
        <f t="shared" si="0"/>
        <v>(秋　田)</v>
      </c>
    </row>
    <row r="6" spans="1:6">
      <c r="A6" s="5">
        <v>6</v>
      </c>
      <c r="B6" s="23" t="s">
        <v>22</v>
      </c>
      <c r="C6" s="3"/>
      <c r="D6" s="40" t="s">
        <v>17</v>
      </c>
      <c r="E6" s="40" t="s">
        <v>11</v>
      </c>
      <c r="F6" s="40" t="str">
        <f t="shared" si="0"/>
        <v>(山　形)</v>
      </c>
    </row>
    <row r="7" spans="1:6">
      <c r="A7" s="5">
        <v>7</v>
      </c>
      <c r="B7" s="23" t="s">
        <v>23</v>
      </c>
      <c r="C7" s="3"/>
      <c r="D7" s="40" t="s">
        <v>17</v>
      </c>
      <c r="E7" s="40" t="s">
        <v>11</v>
      </c>
      <c r="F7" s="40" t="str">
        <f t="shared" si="0"/>
        <v>(福　島)</v>
      </c>
    </row>
    <row r="8" spans="1:6">
      <c r="A8" s="5">
        <v>8</v>
      </c>
      <c r="B8" s="23" t="s">
        <v>24</v>
      </c>
      <c r="C8" s="3"/>
      <c r="D8" s="40" t="s">
        <v>17</v>
      </c>
      <c r="E8" s="40" t="s">
        <v>11</v>
      </c>
      <c r="F8" s="40" t="str">
        <f t="shared" si="0"/>
        <v>(茨　城)</v>
      </c>
    </row>
    <row r="9" spans="1:6">
      <c r="A9" s="5">
        <v>9</v>
      </c>
      <c r="B9" s="23" t="s">
        <v>25</v>
      </c>
      <c r="C9" s="3"/>
      <c r="D9" s="40" t="s">
        <v>17</v>
      </c>
      <c r="E9" s="40" t="s">
        <v>11</v>
      </c>
      <c r="F9" s="40" t="str">
        <f t="shared" si="0"/>
        <v>(栃　木)</v>
      </c>
    </row>
    <row r="10" spans="1:6">
      <c r="A10" s="5">
        <v>10</v>
      </c>
      <c r="B10" s="23" t="s">
        <v>26</v>
      </c>
      <c r="C10" s="3"/>
      <c r="D10" s="40" t="s">
        <v>17</v>
      </c>
      <c r="E10" s="40" t="s">
        <v>11</v>
      </c>
      <c r="F10" s="40" t="str">
        <f t="shared" si="0"/>
        <v>(群　馬)</v>
      </c>
    </row>
    <row r="11" spans="1:6">
      <c r="A11" s="5">
        <v>11</v>
      </c>
      <c r="B11" s="23" t="s">
        <v>27</v>
      </c>
      <c r="C11" s="3"/>
      <c r="D11" s="40" t="s">
        <v>17</v>
      </c>
      <c r="E11" s="40" t="s">
        <v>11</v>
      </c>
      <c r="F11" s="40" t="str">
        <f t="shared" si="0"/>
        <v>(埼　玉)</v>
      </c>
    </row>
    <row r="12" spans="1:6">
      <c r="A12" s="5">
        <v>12</v>
      </c>
      <c r="B12" s="23" t="s">
        <v>28</v>
      </c>
      <c r="C12" s="3"/>
      <c r="D12" s="40" t="s">
        <v>17</v>
      </c>
      <c r="E12" s="40" t="s">
        <v>11</v>
      </c>
      <c r="F12" s="40" t="str">
        <f t="shared" si="0"/>
        <v>(千　葉)</v>
      </c>
    </row>
    <row r="13" spans="1:6">
      <c r="A13" s="5">
        <v>13</v>
      </c>
      <c r="B13" s="23" t="s">
        <v>29</v>
      </c>
      <c r="C13" s="3"/>
      <c r="D13" s="40" t="s">
        <v>17</v>
      </c>
      <c r="E13" s="40" t="s">
        <v>11</v>
      </c>
      <c r="F13" s="40" t="str">
        <f t="shared" si="0"/>
        <v>(東　京)</v>
      </c>
    </row>
    <row r="14" spans="1:6">
      <c r="A14" s="5">
        <v>14</v>
      </c>
      <c r="B14" s="23" t="s">
        <v>30</v>
      </c>
      <c r="C14" s="3"/>
      <c r="D14" s="40" t="s">
        <v>17</v>
      </c>
      <c r="E14" s="40" t="s">
        <v>11</v>
      </c>
      <c r="F14" s="40" t="str">
        <f t="shared" si="0"/>
        <v>(神奈川)</v>
      </c>
    </row>
    <row r="15" spans="1:6">
      <c r="A15" s="5">
        <v>15</v>
      </c>
      <c r="B15" s="23" t="s">
        <v>31</v>
      </c>
      <c r="C15" s="3"/>
      <c r="D15" s="40" t="s">
        <v>17</v>
      </c>
      <c r="E15" s="40" t="s">
        <v>11</v>
      </c>
      <c r="F15" s="40" t="str">
        <f t="shared" si="0"/>
        <v>(山　梨)</v>
      </c>
    </row>
    <row r="16" spans="1:6">
      <c r="A16" s="5">
        <v>16</v>
      </c>
      <c r="B16" s="23" t="s">
        <v>32</v>
      </c>
      <c r="C16" s="3"/>
      <c r="D16" s="40" t="s">
        <v>17</v>
      </c>
      <c r="E16" s="40" t="s">
        <v>11</v>
      </c>
      <c r="F16" s="40" t="str">
        <f t="shared" si="0"/>
        <v>(富　山)</v>
      </c>
    </row>
    <row r="17" spans="1:6">
      <c r="A17" s="5">
        <v>17</v>
      </c>
      <c r="B17" s="23" t="s">
        <v>33</v>
      </c>
      <c r="C17" s="3"/>
      <c r="D17" s="40" t="s">
        <v>17</v>
      </c>
      <c r="E17" s="40" t="s">
        <v>11</v>
      </c>
      <c r="F17" s="40" t="str">
        <f t="shared" si="0"/>
        <v>(石　川)</v>
      </c>
    </row>
    <row r="18" spans="1:6">
      <c r="A18" s="5">
        <v>18</v>
      </c>
      <c r="B18" s="23" t="s">
        <v>34</v>
      </c>
      <c r="C18" s="3"/>
      <c r="D18" s="40" t="s">
        <v>17</v>
      </c>
      <c r="E18" s="40" t="s">
        <v>11</v>
      </c>
      <c r="F18" s="40" t="str">
        <f t="shared" si="0"/>
        <v>(福　井)</v>
      </c>
    </row>
    <row r="19" spans="1:6">
      <c r="A19" s="5">
        <v>19</v>
      </c>
      <c r="B19" s="23" t="s">
        <v>35</v>
      </c>
      <c r="C19" s="3"/>
      <c r="D19" s="40" t="s">
        <v>17</v>
      </c>
      <c r="E19" s="40" t="s">
        <v>11</v>
      </c>
      <c r="F19" s="40" t="str">
        <f t="shared" si="0"/>
        <v>(新　潟)</v>
      </c>
    </row>
    <row r="20" spans="1:6">
      <c r="A20" s="5">
        <v>20</v>
      </c>
      <c r="B20" s="23" t="s">
        <v>36</v>
      </c>
      <c r="C20" s="3"/>
      <c r="D20" s="40" t="s">
        <v>17</v>
      </c>
      <c r="E20" s="40" t="s">
        <v>11</v>
      </c>
      <c r="F20" s="40" t="str">
        <f t="shared" si="0"/>
        <v>(長　野)</v>
      </c>
    </row>
    <row r="21" spans="1:6">
      <c r="A21" s="5">
        <v>21</v>
      </c>
      <c r="B21" s="23" t="s">
        <v>37</v>
      </c>
      <c r="C21" s="3"/>
      <c r="D21" s="40" t="s">
        <v>17</v>
      </c>
      <c r="E21" s="40" t="s">
        <v>11</v>
      </c>
      <c r="F21" s="40" t="str">
        <f t="shared" si="0"/>
        <v>(岐　阜)</v>
      </c>
    </row>
    <row r="22" spans="1:6">
      <c r="A22" s="5">
        <v>22</v>
      </c>
      <c r="B22" s="23" t="s">
        <v>38</v>
      </c>
      <c r="C22" s="3"/>
      <c r="D22" s="40" t="s">
        <v>17</v>
      </c>
      <c r="E22" s="40" t="s">
        <v>11</v>
      </c>
      <c r="F22" s="40" t="str">
        <f t="shared" si="0"/>
        <v>(静　岡)</v>
      </c>
    </row>
    <row r="23" spans="1:6">
      <c r="A23" s="5">
        <v>23</v>
      </c>
      <c r="B23" s="23" t="s">
        <v>39</v>
      </c>
      <c r="C23" s="3"/>
      <c r="D23" s="40" t="s">
        <v>17</v>
      </c>
      <c r="E23" s="40" t="s">
        <v>11</v>
      </c>
      <c r="F23" s="40" t="str">
        <f t="shared" si="0"/>
        <v>(愛　知)</v>
      </c>
    </row>
    <row r="24" spans="1:6">
      <c r="A24" s="5">
        <v>24</v>
      </c>
      <c r="B24" s="23" t="s">
        <v>40</v>
      </c>
      <c r="C24" s="3"/>
      <c r="D24" s="40" t="s">
        <v>17</v>
      </c>
      <c r="E24" s="40" t="s">
        <v>11</v>
      </c>
      <c r="F24" s="40" t="str">
        <f t="shared" si="0"/>
        <v>(三　重)</v>
      </c>
    </row>
    <row r="25" spans="1:6">
      <c r="A25" s="5">
        <v>25</v>
      </c>
      <c r="B25" s="23" t="s">
        <v>41</v>
      </c>
      <c r="C25" s="3"/>
      <c r="D25" s="40" t="s">
        <v>17</v>
      </c>
      <c r="E25" s="40" t="s">
        <v>11</v>
      </c>
      <c r="F25" s="40" t="str">
        <f t="shared" si="0"/>
        <v>(滋　賀)</v>
      </c>
    </row>
    <row r="26" spans="1:6">
      <c r="A26" s="5">
        <v>26</v>
      </c>
      <c r="B26" s="23" t="s">
        <v>42</v>
      </c>
      <c r="C26" s="3"/>
      <c r="D26" s="40" t="s">
        <v>17</v>
      </c>
      <c r="E26" s="40" t="s">
        <v>11</v>
      </c>
      <c r="F26" s="40" t="str">
        <f t="shared" si="0"/>
        <v>(京　都)</v>
      </c>
    </row>
    <row r="27" spans="1:6">
      <c r="A27" s="5">
        <v>27</v>
      </c>
      <c r="B27" s="23" t="s">
        <v>43</v>
      </c>
      <c r="C27" s="3"/>
      <c r="D27" s="40" t="s">
        <v>17</v>
      </c>
      <c r="E27" s="40" t="s">
        <v>11</v>
      </c>
      <c r="F27" s="40" t="str">
        <f t="shared" si="0"/>
        <v>(大　阪)</v>
      </c>
    </row>
    <row r="28" spans="1:6">
      <c r="A28" s="5">
        <v>28</v>
      </c>
      <c r="B28" s="23" t="s">
        <v>44</v>
      </c>
      <c r="C28" s="3"/>
      <c r="D28" s="40" t="s">
        <v>17</v>
      </c>
      <c r="E28" s="40" t="s">
        <v>11</v>
      </c>
      <c r="F28" s="40" t="str">
        <f t="shared" si="0"/>
        <v>(兵　庫)</v>
      </c>
    </row>
    <row r="29" spans="1:6">
      <c r="A29" s="5">
        <v>29</v>
      </c>
      <c r="B29" s="23" t="s">
        <v>45</v>
      </c>
      <c r="C29" s="3"/>
      <c r="D29" s="40" t="s">
        <v>17</v>
      </c>
      <c r="E29" s="40" t="s">
        <v>11</v>
      </c>
      <c r="F29" s="40" t="str">
        <f t="shared" si="0"/>
        <v>(奈　良)</v>
      </c>
    </row>
    <row r="30" spans="1:6">
      <c r="A30" s="5">
        <v>30</v>
      </c>
      <c r="B30" s="23" t="s">
        <v>46</v>
      </c>
      <c r="C30" s="3"/>
      <c r="D30" s="40" t="s">
        <v>17</v>
      </c>
      <c r="E30" s="40" t="s">
        <v>11</v>
      </c>
      <c r="F30" s="40" t="str">
        <f t="shared" si="0"/>
        <v>(和歌山)</v>
      </c>
    </row>
    <row r="31" spans="1:6">
      <c r="A31" s="5">
        <v>31</v>
      </c>
      <c r="B31" s="23" t="s">
        <v>47</v>
      </c>
      <c r="C31" s="3"/>
      <c r="D31" s="40" t="s">
        <v>17</v>
      </c>
      <c r="E31" s="40" t="s">
        <v>11</v>
      </c>
      <c r="F31" s="40" t="str">
        <f t="shared" si="0"/>
        <v>(鳥　取)</v>
      </c>
    </row>
    <row r="32" spans="1:6">
      <c r="A32" s="5">
        <v>32</v>
      </c>
      <c r="B32" s="23" t="s">
        <v>48</v>
      </c>
      <c r="C32" s="3"/>
      <c r="D32" s="40" t="s">
        <v>17</v>
      </c>
      <c r="E32" s="40" t="s">
        <v>11</v>
      </c>
      <c r="F32" s="40" t="str">
        <f t="shared" si="0"/>
        <v>(島　根)</v>
      </c>
    </row>
    <row r="33" spans="1:6">
      <c r="A33" s="5">
        <v>33</v>
      </c>
      <c r="B33" s="23" t="s">
        <v>49</v>
      </c>
      <c r="C33" s="3"/>
      <c r="D33" s="40" t="s">
        <v>17</v>
      </c>
      <c r="E33" s="40" t="s">
        <v>11</v>
      </c>
      <c r="F33" s="40" t="str">
        <f t="shared" si="0"/>
        <v>(岡　山)</v>
      </c>
    </row>
    <row r="34" spans="1:6">
      <c r="A34" s="5">
        <v>34</v>
      </c>
      <c r="B34" s="23" t="s">
        <v>50</v>
      </c>
      <c r="C34" s="3"/>
      <c r="D34" s="40" t="s">
        <v>17</v>
      </c>
      <c r="E34" s="40" t="s">
        <v>11</v>
      </c>
      <c r="F34" s="40" t="str">
        <f t="shared" si="0"/>
        <v>(広　島)</v>
      </c>
    </row>
    <row r="35" spans="1:6">
      <c r="A35" s="5">
        <v>35</v>
      </c>
      <c r="B35" s="23" t="s">
        <v>51</v>
      </c>
      <c r="C35" s="3"/>
      <c r="D35" s="40" t="s">
        <v>17</v>
      </c>
      <c r="E35" s="40" t="s">
        <v>11</v>
      </c>
      <c r="F35" s="40" t="str">
        <f t="shared" si="0"/>
        <v>(山　口)</v>
      </c>
    </row>
    <row r="36" spans="1:6">
      <c r="A36" s="5">
        <v>36</v>
      </c>
      <c r="B36" s="23" t="s">
        <v>52</v>
      </c>
      <c r="C36" s="3"/>
      <c r="D36" s="40" t="s">
        <v>17</v>
      </c>
      <c r="E36" s="40" t="s">
        <v>11</v>
      </c>
      <c r="F36" s="40" t="str">
        <f t="shared" si="0"/>
        <v>(徳　島)</v>
      </c>
    </row>
    <row r="37" spans="1:6">
      <c r="A37" s="5">
        <v>37</v>
      </c>
      <c r="B37" s="23" t="s">
        <v>53</v>
      </c>
      <c r="C37" s="3"/>
      <c r="D37" s="40" t="s">
        <v>17</v>
      </c>
      <c r="E37" s="40" t="s">
        <v>11</v>
      </c>
      <c r="F37" s="40" t="str">
        <f t="shared" si="0"/>
        <v>(香　川)</v>
      </c>
    </row>
    <row r="38" spans="1:6">
      <c r="A38" s="5">
        <v>38</v>
      </c>
      <c r="B38" s="23" t="s">
        <v>54</v>
      </c>
      <c r="C38" s="3"/>
      <c r="D38" s="40" t="s">
        <v>17</v>
      </c>
      <c r="E38" s="40" t="s">
        <v>11</v>
      </c>
      <c r="F38" s="40" t="str">
        <f t="shared" si="0"/>
        <v>(愛　媛)</v>
      </c>
    </row>
    <row r="39" spans="1:6">
      <c r="A39" s="5">
        <v>39</v>
      </c>
      <c r="B39" s="23" t="s">
        <v>55</v>
      </c>
      <c r="C39" s="3"/>
      <c r="D39" s="40" t="s">
        <v>17</v>
      </c>
      <c r="E39" s="40" t="s">
        <v>11</v>
      </c>
      <c r="F39" s="40" t="str">
        <f t="shared" si="0"/>
        <v>(高　知)</v>
      </c>
    </row>
    <row r="40" spans="1:6">
      <c r="A40" s="5">
        <v>40</v>
      </c>
      <c r="B40" s="23" t="s">
        <v>56</v>
      </c>
      <c r="C40" s="3"/>
      <c r="D40" s="40" t="s">
        <v>17</v>
      </c>
      <c r="E40" s="40" t="s">
        <v>11</v>
      </c>
      <c r="F40" s="40" t="str">
        <f t="shared" si="0"/>
        <v>(福　岡)</v>
      </c>
    </row>
    <row r="41" spans="1:6">
      <c r="A41" s="5">
        <v>41</v>
      </c>
      <c r="B41" s="23" t="s">
        <v>57</v>
      </c>
      <c r="C41" s="3"/>
      <c r="D41" s="40" t="s">
        <v>17</v>
      </c>
      <c r="E41" s="40" t="s">
        <v>11</v>
      </c>
      <c r="F41" s="40" t="str">
        <f t="shared" si="0"/>
        <v>(佐　賀)</v>
      </c>
    </row>
    <row r="42" spans="1:6">
      <c r="A42" s="5">
        <v>42</v>
      </c>
      <c r="B42" s="23" t="s">
        <v>58</v>
      </c>
      <c r="C42" s="3"/>
      <c r="D42" s="40" t="s">
        <v>17</v>
      </c>
      <c r="E42" s="40" t="s">
        <v>11</v>
      </c>
      <c r="F42" s="40" t="str">
        <f t="shared" si="0"/>
        <v>(長　崎)</v>
      </c>
    </row>
    <row r="43" spans="1:6">
      <c r="A43" s="5">
        <v>43</v>
      </c>
      <c r="B43" s="23" t="s">
        <v>59</v>
      </c>
      <c r="C43" s="3"/>
      <c r="D43" s="40" t="s">
        <v>17</v>
      </c>
      <c r="E43" s="40" t="s">
        <v>11</v>
      </c>
      <c r="F43" s="40" t="str">
        <f t="shared" si="0"/>
        <v>(熊　本)</v>
      </c>
    </row>
    <row r="44" spans="1:6">
      <c r="A44" s="5">
        <v>44</v>
      </c>
      <c r="B44" s="23" t="s">
        <v>60</v>
      </c>
      <c r="C44" s="3"/>
      <c r="D44" s="40" t="s">
        <v>17</v>
      </c>
      <c r="E44" s="40" t="s">
        <v>11</v>
      </c>
      <c r="F44" s="40" t="str">
        <f t="shared" si="0"/>
        <v>(大　分)</v>
      </c>
    </row>
    <row r="45" spans="1:6">
      <c r="A45" s="5">
        <v>45</v>
      </c>
      <c r="B45" s="23" t="s">
        <v>61</v>
      </c>
      <c r="C45" s="3"/>
      <c r="D45" s="40" t="s">
        <v>17</v>
      </c>
      <c r="E45" s="40" t="s">
        <v>11</v>
      </c>
      <c r="F45" s="40" t="str">
        <f t="shared" si="0"/>
        <v>(宮　崎)</v>
      </c>
    </row>
    <row r="46" spans="1:6">
      <c r="A46" s="5">
        <v>46</v>
      </c>
      <c r="B46" s="23" t="s">
        <v>62</v>
      </c>
      <c r="C46" s="3"/>
      <c r="D46" s="40" t="s">
        <v>17</v>
      </c>
      <c r="E46" s="40" t="s">
        <v>11</v>
      </c>
      <c r="F46" s="40" t="str">
        <f t="shared" si="0"/>
        <v>(鹿児島)</v>
      </c>
    </row>
    <row r="47" spans="1:6">
      <c r="A47" s="5">
        <v>47</v>
      </c>
      <c r="B47" s="23" t="s">
        <v>63</v>
      </c>
      <c r="C47" s="3"/>
      <c r="D47" s="40" t="s">
        <v>17</v>
      </c>
      <c r="E47" s="40" t="s">
        <v>11</v>
      </c>
      <c r="F47" s="40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18</vt:i4>
      </vt:variant>
    </vt:vector>
  </HeadingPairs>
  <TitlesOfParts>
    <vt:vector size="23" baseType="lpstr">
      <vt:lpstr>5A</vt:lpstr>
      <vt:lpstr>5B</vt:lpstr>
      <vt:lpstr>１９</vt:lpstr>
      <vt:lpstr>データ</vt:lpstr>
      <vt:lpstr>都道府県名</vt:lpstr>
      <vt:lpstr>G</vt:lpstr>
      <vt:lpstr>'１９'!Print_Area</vt:lpstr>
      <vt:lpstr>'5A'!Print_Area</vt:lpstr>
      <vt:lpstr>'5B'!Print_Area</vt:lpstr>
      <vt:lpstr>都道府県名!team</vt:lpstr>
      <vt:lpstr>TEAM</vt:lpstr>
      <vt:lpstr>todouhuken</vt:lpstr>
      <vt:lpstr>todouhuken2</vt:lpstr>
      <vt:lpstr>u</vt:lpstr>
      <vt:lpstr>チーム</vt:lpstr>
      <vt:lpstr>会場</vt:lpstr>
      <vt:lpstr>記録員</vt:lpstr>
      <vt:lpstr>球場</vt:lpstr>
      <vt:lpstr>試合日</vt:lpstr>
      <vt:lpstr>審判</vt:lpstr>
      <vt:lpstr>審判員</vt:lpstr>
      <vt:lpstr>男子</vt:lpstr>
      <vt:lpstr>日付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setup</cp:lastModifiedBy>
  <cp:lastPrinted>2016-05-28T09:18:20Z</cp:lastPrinted>
  <dcterms:created xsi:type="dcterms:W3CDTF">2002-10-18T11:25:55Z</dcterms:created>
  <dcterms:modified xsi:type="dcterms:W3CDTF">2016-06-19T23:01:11Z</dcterms:modified>
</cp:coreProperties>
</file>